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Додаток 1" sheetId="1" r:id="rId1"/>
    <sheet name="Лист1" sheetId="2" r:id="rId2"/>
  </sheets>
  <definedNames>
    <definedName name="_xlnm.Print_Area" localSheetId="0">'Додаток 1'!$A$1:$I$25</definedName>
  </definedNames>
  <calcPr calcId="144525"/>
</workbook>
</file>

<file path=xl/calcChain.xml><?xml version="1.0" encoding="utf-8"?>
<calcChain xmlns="http://schemas.openxmlformats.org/spreadsheetml/2006/main">
  <c r="I20" i="1" l="1"/>
  <c r="I21" i="1" l="1"/>
  <c r="H21" i="1"/>
  <c r="G21" i="1"/>
  <c r="F21" i="1"/>
  <c r="E21" i="1"/>
  <c r="G17" i="1"/>
  <c r="H17" i="1" s="1"/>
  <c r="F17" i="1"/>
  <c r="F16" i="1"/>
  <c r="G16" i="1" s="1"/>
  <c r="G9" i="1"/>
  <c r="H9" i="1" s="1"/>
  <c r="G13" i="1"/>
  <c r="H13" i="1" s="1"/>
  <c r="F7" i="1"/>
  <c r="G7" i="1" s="1"/>
  <c r="H7" i="1" s="1"/>
  <c r="F8" i="1"/>
  <c r="G8" i="1" s="1"/>
  <c r="H8" i="1" s="1"/>
  <c r="F9" i="1"/>
  <c r="F10" i="1"/>
  <c r="G10" i="1" s="1"/>
  <c r="H10" i="1" s="1"/>
  <c r="F11" i="1"/>
  <c r="G11" i="1" s="1"/>
  <c r="F12" i="1"/>
  <c r="G12" i="1" s="1"/>
  <c r="H12" i="1" s="1"/>
  <c r="F13" i="1"/>
  <c r="F6" i="1"/>
  <c r="G6" i="1" s="1"/>
  <c r="H6" i="1" s="1"/>
  <c r="F18" i="1"/>
  <c r="E18" i="1"/>
  <c r="E14" i="1"/>
  <c r="E22" i="1" s="1"/>
  <c r="H16" i="1" l="1"/>
  <c r="H18" i="1" s="1"/>
  <c r="G18" i="1"/>
  <c r="I11" i="1"/>
  <c r="H11" i="1"/>
  <c r="H14" i="1" s="1"/>
  <c r="H22" i="1" s="1"/>
  <c r="G14" i="1"/>
  <c r="G22" i="1" s="1"/>
  <c r="F14" i="1"/>
  <c r="F22" i="1" s="1"/>
  <c r="B2" i="2"/>
  <c r="B3" i="2"/>
  <c r="B1" i="2"/>
  <c r="C1" i="2" s="1"/>
  <c r="C3" i="2"/>
  <c r="C2" i="2"/>
  <c r="A4" i="2"/>
  <c r="I17" i="1"/>
  <c r="C4" i="2" l="1"/>
  <c r="I12" i="1" l="1"/>
  <c r="I9" i="1"/>
  <c r="I13" i="1"/>
  <c r="I16" i="1" l="1"/>
  <c r="I8" i="1"/>
  <c r="I10" i="1"/>
  <c r="I7" i="1"/>
  <c r="I6" i="1"/>
  <c r="I18" i="1" l="1"/>
  <c r="I14" i="1" l="1"/>
  <c r="I22" i="1" s="1"/>
</calcChain>
</file>

<file path=xl/sharedStrings.xml><?xml version="1.0" encoding="utf-8"?>
<sst xmlns="http://schemas.openxmlformats.org/spreadsheetml/2006/main" count="42" uniqueCount="33">
  <si>
    <t>№ п/п</t>
  </si>
  <si>
    <t>Назва комунального підприємства (розпорядник коштів)</t>
  </si>
  <si>
    <t>всього</t>
  </si>
  <si>
    <t>Кегичівське комунальне підприємство «Кегичівка-Сервіс плюс»</t>
  </si>
  <si>
    <t>Слобожанське сільськогосподарське комунальне господарство</t>
  </si>
  <si>
    <t>Всього</t>
  </si>
  <si>
    <t>1.1</t>
  </si>
  <si>
    <t>1.2</t>
  </si>
  <si>
    <t>1.3</t>
  </si>
  <si>
    <t>2.1</t>
  </si>
  <si>
    <t>2.2</t>
  </si>
  <si>
    <t>посіпка доріг та тротуарів комунальної власності</t>
  </si>
  <si>
    <t>придбання паливно-мастильних матеріалів</t>
  </si>
  <si>
    <t>оплата за електричну енергію по вуличному освітленню</t>
  </si>
  <si>
    <t>придбання запчастин та покришок</t>
  </si>
  <si>
    <t>ВСЬОГО</t>
  </si>
  <si>
    <t>Обсяг фінансування (тис. грн)</t>
  </si>
  <si>
    <t>оплата праці з нарахуванням</t>
  </si>
  <si>
    <t>_________________________________________________________________________________________________________________________________</t>
  </si>
  <si>
    <t>Комунальне підприємство «Водограй плюс»</t>
  </si>
  <si>
    <t>2025 рік</t>
  </si>
  <si>
    <t>2026 рік</t>
  </si>
  <si>
    <t>2027 рік</t>
  </si>
  <si>
    <t>2028 рік</t>
  </si>
  <si>
    <t>придбання матеріалів та приладів для забезпечення вуличного освітлення</t>
  </si>
  <si>
    <t>Назва обьєкту (заходу)</t>
  </si>
  <si>
    <t xml:space="preserve">Напрями діяльності та заходи фінансової підтримки комунальних підприємств Кегичівської селищної ради на 2025-2028 рік 
 </t>
  </si>
  <si>
    <t>1. Забезпечення благоустрою території загального користування (заходи що відносяться до відання комунальних підприємств)</t>
  </si>
  <si>
    <t>2. Придбання обладнання, техніки, інвентарю та запасних частин до машинотракторного парку комунальних підприємств</t>
  </si>
  <si>
    <t>3. Забезпечення ремонту, придбання електричного устаткування та насосного обладнання для забезпечення водопосточання</t>
  </si>
  <si>
    <t>3.1</t>
  </si>
  <si>
    <t>придбання насосного обладнання</t>
  </si>
  <si>
    <t xml:space="preserve">Додаток                                                                                                                                             до Програми фінансової підтримки комунальних підприємств          Кегичівської селищної ради на 2025-2028 роки затвердженої рішенням LXXXІІІ сесії Кегичівської селищної ради VІІІ скликання                                          від 24 грудня 2024 року  № 9142 ( редакції проєкту рішення  LXXXVІІ сесії Кегичівської селищної ради VІІІ скликання від 28 лютого 2025 року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</si>
</sst>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 applyAlignment="1">
      <alignment vertical="center"/>
    </xf>
    <xf numFmtId="164" fontId="1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0" fontId="2" fillId="2" borderId="5" xfId="0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vertical="center"/>
    </xf>
    <xf numFmtId="49" fontId="2" fillId="2" borderId="1" xfId="0" applyNumberFormat="1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2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9" fontId="2" fillId="2" borderId="5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view="pageBreakPreview" zoomScale="75" zoomScaleNormal="100" zoomScaleSheetLayoutView="75" workbookViewId="0">
      <selection activeCell="D1" sqref="D1:I1"/>
    </sheetView>
  </sheetViews>
  <sheetFormatPr defaultColWidth="8.85546875" defaultRowHeight="18.75" x14ac:dyDescent="0.25"/>
  <cols>
    <col min="1" max="1" width="5.28515625" style="3" customWidth="1"/>
    <col min="2" max="2" width="67.28515625" style="3" customWidth="1"/>
    <col min="3" max="3" width="58.7109375" style="3" customWidth="1"/>
    <col min="4" max="4" width="17.28515625" style="3" customWidth="1"/>
    <col min="5" max="5" width="13" style="11" customWidth="1"/>
    <col min="6" max="6" width="13.28515625" style="11" customWidth="1"/>
    <col min="7" max="8" width="12.42578125" style="11" customWidth="1"/>
    <col min="9" max="9" width="13.7109375" style="2" customWidth="1"/>
    <col min="10" max="10" width="4.28515625" style="3" customWidth="1"/>
    <col min="11" max="16384" width="8.85546875" style="3"/>
  </cols>
  <sheetData>
    <row r="1" spans="1:10" ht="140.25" customHeight="1" x14ac:dyDescent="0.25">
      <c r="B1" s="4"/>
      <c r="C1" s="4"/>
      <c r="D1" s="30" t="s">
        <v>32</v>
      </c>
      <c r="E1" s="31"/>
      <c r="F1" s="31"/>
      <c r="G1" s="31"/>
      <c r="H1" s="31"/>
      <c r="I1" s="31"/>
      <c r="J1" s="5"/>
    </row>
    <row r="2" spans="1:10" ht="20.25" customHeight="1" x14ac:dyDescent="0.25">
      <c r="A2" s="32" t="s">
        <v>26</v>
      </c>
      <c r="B2" s="33"/>
      <c r="C2" s="33"/>
      <c r="D2" s="33"/>
      <c r="E2" s="33"/>
      <c r="F2" s="33"/>
      <c r="G2" s="33"/>
      <c r="H2" s="33"/>
      <c r="I2" s="33"/>
    </row>
    <row r="3" spans="1:10" ht="16.5" customHeight="1" x14ac:dyDescent="0.25">
      <c r="A3" s="35" t="s">
        <v>0</v>
      </c>
      <c r="B3" s="35" t="s">
        <v>1</v>
      </c>
      <c r="C3" s="36" t="s">
        <v>25</v>
      </c>
      <c r="D3" s="37"/>
      <c r="E3" s="34" t="s">
        <v>16</v>
      </c>
      <c r="F3" s="34"/>
      <c r="G3" s="34"/>
      <c r="H3" s="34"/>
      <c r="I3" s="34"/>
    </row>
    <row r="4" spans="1:10" ht="21" customHeight="1" x14ac:dyDescent="0.25">
      <c r="A4" s="35"/>
      <c r="B4" s="35"/>
      <c r="C4" s="38"/>
      <c r="D4" s="39"/>
      <c r="E4" s="6" t="s">
        <v>20</v>
      </c>
      <c r="F4" s="6" t="s">
        <v>21</v>
      </c>
      <c r="G4" s="6" t="s">
        <v>22</v>
      </c>
      <c r="H4" s="6" t="s">
        <v>23</v>
      </c>
      <c r="I4" s="15" t="s">
        <v>2</v>
      </c>
    </row>
    <row r="5" spans="1:10" ht="21" customHeight="1" x14ac:dyDescent="0.25">
      <c r="A5" s="19" t="s">
        <v>27</v>
      </c>
      <c r="B5" s="20"/>
      <c r="C5" s="20"/>
      <c r="D5" s="20"/>
      <c r="E5" s="20"/>
      <c r="F5" s="20"/>
      <c r="G5" s="20"/>
      <c r="H5" s="20"/>
      <c r="I5" s="21"/>
    </row>
    <row r="6" spans="1:10" ht="21" customHeight="1" x14ac:dyDescent="0.25">
      <c r="A6" s="43" t="s">
        <v>6</v>
      </c>
      <c r="B6" s="22" t="s">
        <v>3</v>
      </c>
      <c r="C6" s="26" t="s">
        <v>11</v>
      </c>
      <c r="D6" s="44"/>
      <c r="E6" s="10">
        <v>60</v>
      </c>
      <c r="F6" s="10">
        <f>E6+(E6*10%)</f>
        <v>66</v>
      </c>
      <c r="G6" s="10">
        <f>F6+(F6*10%)</f>
        <v>72.599999999999994</v>
      </c>
      <c r="H6" s="10">
        <f>G6+(G6*10%)</f>
        <v>79.86</v>
      </c>
      <c r="I6" s="7">
        <f t="shared" ref="I6:I13" si="0">SUM(E6:H6)</f>
        <v>278.45999999999998</v>
      </c>
    </row>
    <row r="7" spans="1:10" ht="21" customHeight="1" x14ac:dyDescent="0.25">
      <c r="A7" s="43"/>
      <c r="B7" s="22"/>
      <c r="C7" s="26" t="s">
        <v>12</v>
      </c>
      <c r="D7" s="44"/>
      <c r="E7" s="10">
        <v>931.6</v>
      </c>
      <c r="F7" s="10">
        <f t="shared" ref="F7:G13" si="1">E7+(E7*10%)</f>
        <v>1024.76</v>
      </c>
      <c r="G7" s="10">
        <f t="shared" si="1"/>
        <v>1127.2359999999999</v>
      </c>
      <c r="H7" s="10">
        <f t="shared" ref="H7" si="2">G7+(G7*10%)</f>
        <v>1239.9595999999999</v>
      </c>
      <c r="I7" s="7">
        <f t="shared" si="0"/>
        <v>4323.5555999999997</v>
      </c>
    </row>
    <row r="8" spans="1:10" ht="21" customHeight="1" x14ac:dyDescent="0.25">
      <c r="A8" s="43"/>
      <c r="B8" s="22"/>
      <c r="C8" s="26" t="s">
        <v>24</v>
      </c>
      <c r="D8" s="44"/>
      <c r="E8" s="10">
        <v>150</v>
      </c>
      <c r="F8" s="10">
        <f t="shared" si="1"/>
        <v>165</v>
      </c>
      <c r="G8" s="10">
        <f t="shared" si="1"/>
        <v>181.5</v>
      </c>
      <c r="H8" s="10">
        <f t="shared" ref="H8" si="3">G8+(G8*10%)</f>
        <v>199.65</v>
      </c>
      <c r="I8" s="7">
        <f t="shared" si="0"/>
        <v>696.15</v>
      </c>
    </row>
    <row r="9" spans="1:10" ht="21" customHeight="1" x14ac:dyDescent="0.25">
      <c r="A9" s="43"/>
      <c r="B9" s="22"/>
      <c r="C9" s="26" t="s">
        <v>17</v>
      </c>
      <c r="D9" s="44"/>
      <c r="E9" s="10">
        <v>1040.0999999999999</v>
      </c>
      <c r="F9" s="10">
        <f t="shared" si="1"/>
        <v>1144.1099999999999</v>
      </c>
      <c r="G9" s="10">
        <f t="shared" si="1"/>
        <v>1258.521</v>
      </c>
      <c r="H9" s="10">
        <f t="shared" ref="H9" si="4">G9+(G9*10%)</f>
        <v>1384.3731</v>
      </c>
      <c r="I9" s="7">
        <f t="shared" si="0"/>
        <v>4827.1040999999996</v>
      </c>
    </row>
    <row r="10" spans="1:10" ht="21" customHeight="1" x14ac:dyDescent="0.25">
      <c r="A10" s="43"/>
      <c r="B10" s="22"/>
      <c r="C10" s="26" t="s">
        <v>13</v>
      </c>
      <c r="D10" s="44"/>
      <c r="E10" s="10">
        <v>497</v>
      </c>
      <c r="F10" s="10">
        <f t="shared" si="1"/>
        <v>546.70000000000005</v>
      </c>
      <c r="G10" s="10">
        <f t="shared" si="1"/>
        <v>601.37</v>
      </c>
      <c r="H10" s="10">
        <f t="shared" ref="H10" si="5">G10+(G10*10%)</f>
        <v>661.50700000000006</v>
      </c>
      <c r="I10" s="7">
        <f t="shared" si="0"/>
        <v>2306.5770000000002</v>
      </c>
    </row>
    <row r="11" spans="1:10" ht="45" customHeight="1" x14ac:dyDescent="0.25">
      <c r="A11" s="9" t="s">
        <v>7</v>
      </c>
      <c r="B11" s="8" t="s">
        <v>4</v>
      </c>
      <c r="C11" s="26" t="s">
        <v>12</v>
      </c>
      <c r="D11" s="27"/>
      <c r="E11" s="10">
        <v>180</v>
      </c>
      <c r="F11" s="10">
        <f t="shared" si="1"/>
        <v>198</v>
      </c>
      <c r="G11" s="10">
        <f t="shared" si="1"/>
        <v>217.8</v>
      </c>
      <c r="H11" s="10">
        <f t="shared" ref="H11" si="6">G11+(G11*10%)</f>
        <v>239.58</v>
      </c>
      <c r="I11" s="7">
        <f t="shared" si="0"/>
        <v>835.38</v>
      </c>
    </row>
    <row r="12" spans="1:10" ht="21" customHeight="1" x14ac:dyDescent="0.25">
      <c r="A12" s="45" t="s">
        <v>8</v>
      </c>
      <c r="B12" s="47" t="s">
        <v>19</v>
      </c>
      <c r="C12" s="26" t="s">
        <v>12</v>
      </c>
      <c r="D12" s="27"/>
      <c r="E12" s="10">
        <v>36</v>
      </c>
      <c r="F12" s="10">
        <f t="shared" si="1"/>
        <v>39.6</v>
      </c>
      <c r="G12" s="10">
        <f t="shared" si="1"/>
        <v>43.56</v>
      </c>
      <c r="H12" s="10">
        <f t="shared" ref="H12" si="7">G12+(G12*10%)</f>
        <v>47.916000000000004</v>
      </c>
      <c r="I12" s="7">
        <f t="shared" si="0"/>
        <v>167.07599999999999</v>
      </c>
    </row>
    <row r="13" spans="1:10" ht="21" customHeight="1" x14ac:dyDescent="0.25">
      <c r="A13" s="46"/>
      <c r="B13" s="48"/>
      <c r="C13" s="26" t="s">
        <v>17</v>
      </c>
      <c r="D13" s="44"/>
      <c r="E13" s="10">
        <v>59</v>
      </c>
      <c r="F13" s="10">
        <f t="shared" si="1"/>
        <v>64.900000000000006</v>
      </c>
      <c r="G13" s="10">
        <f t="shared" si="1"/>
        <v>71.39</v>
      </c>
      <c r="H13" s="10">
        <f t="shared" ref="H13" si="8">G13+(G13*10%)</f>
        <v>78.528999999999996</v>
      </c>
      <c r="I13" s="7">
        <f t="shared" si="0"/>
        <v>273.81900000000002</v>
      </c>
    </row>
    <row r="14" spans="1:10" ht="21" customHeight="1" x14ac:dyDescent="0.25">
      <c r="A14" s="16" t="s">
        <v>5</v>
      </c>
      <c r="B14" s="24"/>
      <c r="C14" s="24"/>
      <c r="D14" s="25"/>
      <c r="E14" s="7">
        <f>SUM(E6:E13)</f>
        <v>2953.7</v>
      </c>
      <c r="F14" s="7">
        <f t="shared" ref="F14:H14" si="9">SUM(F6:F13)</f>
        <v>3249.0699999999997</v>
      </c>
      <c r="G14" s="7">
        <f t="shared" si="9"/>
        <v>3573.9769999999999</v>
      </c>
      <c r="H14" s="7">
        <f t="shared" si="9"/>
        <v>3931.3747000000003</v>
      </c>
      <c r="I14" s="7">
        <f>SUM(I6:I13)</f>
        <v>13708.121699999996</v>
      </c>
    </row>
    <row r="15" spans="1:10" ht="21" customHeight="1" x14ac:dyDescent="0.25">
      <c r="A15" s="20" t="s">
        <v>28</v>
      </c>
      <c r="B15" s="20"/>
      <c r="C15" s="20"/>
      <c r="D15" s="20"/>
      <c r="E15" s="20"/>
      <c r="F15" s="20"/>
      <c r="G15" s="20"/>
      <c r="H15" s="20"/>
      <c r="I15" s="20"/>
    </row>
    <row r="16" spans="1:10" ht="38.25" customHeight="1" x14ac:dyDescent="0.25">
      <c r="A16" s="9" t="s">
        <v>9</v>
      </c>
      <c r="B16" s="8" t="s">
        <v>3</v>
      </c>
      <c r="C16" s="22" t="s">
        <v>14</v>
      </c>
      <c r="D16" s="23"/>
      <c r="E16" s="10">
        <v>300</v>
      </c>
      <c r="F16" s="10">
        <f>E16+(E16*10%)</f>
        <v>330</v>
      </c>
      <c r="G16" s="10">
        <f t="shared" ref="G16:H16" si="10">F16+(F16*10%)</f>
        <v>363</v>
      </c>
      <c r="H16" s="10">
        <f t="shared" si="10"/>
        <v>399.3</v>
      </c>
      <c r="I16" s="7">
        <f>SUM(E16:H16)</f>
        <v>1392.3</v>
      </c>
    </row>
    <row r="17" spans="1:9" ht="36" customHeight="1" x14ac:dyDescent="0.25">
      <c r="A17" s="9" t="s">
        <v>10</v>
      </c>
      <c r="B17" s="13" t="s">
        <v>19</v>
      </c>
      <c r="C17" s="22" t="s">
        <v>14</v>
      </c>
      <c r="D17" s="23"/>
      <c r="E17" s="10">
        <v>45.1</v>
      </c>
      <c r="F17" s="10">
        <f>E17+(E17*10%)</f>
        <v>49.61</v>
      </c>
      <c r="G17" s="10">
        <f t="shared" ref="G17:H17" si="11">F17+(F17*10%)</f>
        <v>54.570999999999998</v>
      </c>
      <c r="H17" s="10">
        <f t="shared" si="11"/>
        <v>60.028099999999995</v>
      </c>
      <c r="I17" s="7">
        <f>SUM(E17:H17)</f>
        <v>209.3091</v>
      </c>
    </row>
    <row r="18" spans="1:9" ht="21" customHeight="1" x14ac:dyDescent="0.25">
      <c r="A18" s="16" t="s">
        <v>5</v>
      </c>
      <c r="B18" s="17"/>
      <c r="C18" s="17"/>
      <c r="D18" s="18"/>
      <c r="E18" s="7">
        <f>SUM(E16:E17)</f>
        <v>345.1</v>
      </c>
      <c r="F18" s="7">
        <f t="shared" ref="F18:H18" si="12">SUM(F16:F17)</f>
        <v>379.61</v>
      </c>
      <c r="G18" s="7">
        <f t="shared" si="12"/>
        <v>417.57100000000003</v>
      </c>
      <c r="H18" s="7">
        <f t="shared" si="12"/>
        <v>459.32810000000001</v>
      </c>
      <c r="I18" s="7">
        <f>SUM(I16:I17)</f>
        <v>1601.6090999999999</v>
      </c>
    </row>
    <row r="19" spans="1:9" ht="21" customHeight="1" x14ac:dyDescent="0.25">
      <c r="A19" s="19" t="s">
        <v>29</v>
      </c>
      <c r="B19" s="28"/>
      <c r="C19" s="28"/>
      <c r="D19" s="28"/>
      <c r="E19" s="28"/>
      <c r="F19" s="28"/>
      <c r="G19" s="28"/>
      <c r="H19" s="28"/>
      <c r="I19" s="29"/>
    </row>
    <row r="20" spans="1:9" ht="21" customHeight="1" x14ac:dyDescent="0.25">
      <c r="A20" s="12" t="s">
        <v>30</v>
      </c>
      <c r="B20" s="14" t="s">
        <v>19</v>
      </c>
      <c r="C20" s="26" t="s">
        <v>31</v>
      </c>
      <c r="D20" s="27"/>
      <c r="E20" s="10">
        <v>30</v>
      </c>
      <c r="F20" s="10">
        <v>0</v>
      </c>
      <c r="G20" s="10">
        <v>0</v>
      </c>
      <c r="H20" s="10">
        <v>0</v>
      </c>
      <c r="I20" s="7">
        <f>SUM(E20:H20)</f>
        <v>30</v>
      </c>
    </row>
    <row r="21" spans="1:9" ht="21" customHeight="1" x14ac:dyDescent="0.25">
      <c r="A21" s="16" t="s">
        <v>5</v>
      </c>
      <c r="B21" s="17"/>
      <c r="C21" s="17"/>
      <c r="D21" s="18"/>
      <c r="E21" s="7">
        <f>SUM(E19:E20)</f>
        <v>30</v>
      </c>
      <c r="F21" s="7">
        <f t="shared" ref="F21:H21" si="13">SUM(F19:F20)</f>
        <v>0</v>
      </c>
      <c r="G21" s="7">
        <f t="shared" si="13"/>
        <v>0</v>
      </c>
      <c r="H21" s="7">
        <f t="shared" si="13"/>
        <v>0</v>
      </c>
      <c r="I21" s="7">
        <f>SUM(I19:I20)</f>
        <v>30</v>
      </c>
    </row>
    <row r="22" spans="1:9" ht="21" customHeight="1" x14ac:dyDescent="0.25">
      <c r="A22" s="40" t="s">
        <v>15</v>
      </c>
      <c r="B22" s="41"/>
      <c r="C22" s="41"/>
      <c r="D22" s="42"/>
      <c r="E22" s="7">
        <f>E14+E18</f>
        <v>3298.7999999999997</v>
      </c>
      <c r="F22" s="7">
        <f t="shared" ref="F22:H22" si="14">F14+F18</f>
        <v>3628.68</v>
      </c>
      <c r="G22" s="7">
        <f t="shared" si="14"/>
        <v>3991.5479999999998</v>
      </c>
      <c r="H22" s="7">
        <f t="shared" si="14"/>
        <v>4390.7028</v>
      </c>
      <c r="I22" s="7">
        <f>I14+I18+I21</f>
        <v>15339.730799999996</v>
      </c>
    </row>
    <row r="24" spans="1:9" x14ac:dyDescent="0.25">
      <c r="A24" s="1"/>
      <c r="B24" s="1" t="s">
        <v>18</v>
      </c>
      <c r="C24" s="1"/>
      <c r="D24" s="1"/>
      <c r="E24" s="2"/>
      <c r="F24" s="2"/>
      <c r="G24" s="2"/>
      <c r="H24" s="2"/>
    </row>
  </sheetData>
  <mergeCells count="28">
    <mergeCell ref="A22:D22"/>
    <mergeCell ref="A6:A10"/>
    <mergeCell ref="B6:B10"/>
    <mergeCell ref="A15:I15"/>
    <mergeCell ref="C10:D10"/>
    <mergeCell ref="C16:D16"/>
    <mergeCell ref="A12:A13"/>
    <mergeCell ref="B12:B13"/>
    <mergeCell ref="C7:D7"/>
    <mergeCell ref="C8:D8"/>
    <mergeCell ref="C9:D9"/>
    <mergeCell ref="C6:D6"/>
    <mergeCell ref="C12:D12"/>
    <mergeCell ref="C13:D13"/>
    <mergeCell ref="C11:D11"/>
    <mergeCell ref="A18:D18"/>
    <mergeCell ref="D1:I1"/>
    <mergeCell ref="A2:I2"/>
    <mergeCell ref="E3:I3"/>
    <mergeCell ref="A3:A4"/>
    <mergeCell ref="B3:B4"/>
    <mergeCell ref="C3:D4"/>
    <mergeCell ref="A21:D21"/>
    <mergeCell ref="A5:I5"/>
    <mergeCell ref="C17:D17"/>
    <mergeCell ref="A14:D14"/>
    <mergeCell ref="C20:D20"/>
    <mergeCell ref="A19:I19"/>
  </mergeCells>
  <pageMargins left="0.62992125984251968" right="0.27559055118110237" top="0.55118110236220474" bottom="0.39370078740157483" header="0.31496062992125984" footer="0.31496062992125984"/>
  <pageSetup paperSize="9" scale="63" orientation="landscape" r:id="rId1"/>
  <rowBreaks count="1" manualBreakCount="1">
    <brk id="2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D7" sqref="D7"/>
    </sheetView>
  </sheetViews>
  <sheetFormatPr defaultRowHeight="15" x14ac:dyDescent="0.25"/>
  <sheetData>
    <row r="1" spans="1:3" x14ac:dyDescent="0.25">
      <c r="A1">
        <v>3566.67</v>
      </c>
      <c r="B1">
        <f>A1*20%</f>
        <v>713.33400000000006</v>
      </c>
      <c r="C1">
        <f>B1+A1</f>
        <v>4280.0039999999999</v>
      </c>
    </row>
    <row r="2" spans="1:3" x14ac:dyDescent="0.25">
      <c r="A2">
        <v>12483.33</v>
      </c>
      <c r="B2">
        <f t="shared" ref="B2:B3" si="0">A2*20%</f>
        <v>2496.6660000000002</v>
      </c>
      <c r="C2">
        <f t="shared" ref="C2:C3" si="1">B2+A2</f>
        <v>14979.995999999999</v>
      </c>
    </row>
    <row r="3" spans="1:3" x14ac:dyDescent="0.25">
      <c r="A3">
        <v>3566.67</v>
      </c>
      <c r="B3">
        <f t="shared" si="0"/>
        <v>713.33400000000006</v>
      </c>
      <c r="C3">
        <f t="shared" si="1"/>
        <v>4280.0039999999999</v>
      </c>
    </row>
    <row r="4" spans="1:3" x14ac:dyDescent="0.25">
      <c r="A4">
        <f>SUM(A1:A3)</f>
        <v>19616.669999999998</v>
      </c>
      <c r="C4">
        <f>SUM(C1:C3)</f>
        <v>23540.004000000001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1</vt:lpstr>
      <vt:lpstr>Лист1</vt:lpstr>
      <vt:lpstr>'Додаток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2025-02-21T07:07:43Z</dcterms:modified>
</cp:coreProperties>
</file>