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05" yWindow="-105" windowWidth="1942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Лист1!$A$1:$I$85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1" i="1"/>
  <c r="F81"/>
  <c r="I80"/>
  <c r="I78"/>
  <c r="I77"/>
  <c r="D81"/>
  <c r="E81"/>
  <c r="G81"/>
  <c r="H81"/>
  <c r="I75"/>
  <c r="I76"/>
  <c r="I79"/>
  <c r="H62"/>
  <c r="I61"/>
  <c r="G62"/>
  <c r="F62"/>
  <c r="E62"/>
  <c r="D62"/>
  <c r="C62"/>
  <c r="H47"/>
  <c r="I46"/>
  <c r="G47"/>
  <c r="F47"/>
  <c r="E47"/>
  <c r="D47"/>
  <c r="C47"/>
  <c r="D70"/>
  <c r="D71"/>
  <c r="D72"/>
  <c r="D69"/>
  <c r="C68" l="1"/>
  <c r="I60"/>
  <c r="F65"/>
  <c r="G65"/>
  <c r="H65"/>
  <c r="F40"/>
  <c r="G40"/>
  <c r="H40"/>
  <c r="F12"/>
  <c r="G12"/>
  <c r="H12"/>
  <c r="F18"/>
  <c r="G18"/>
  <c r="H18"/>
  <c r="F26"/>
  <c r="G26"/>
  <c r="H26"/>
  <c r="I50"/>
  <c r="I51"/>
  <c r="I52"/>
  <c r="I53"/>
  <c r="I54"/>
  <c r="I55"/>
  <c r="I56"/>
  <c r="I57"/>
  <c r="I58"/>
  <c r="I59"/>
  <c r="I43"/>
  <c r="I44"/>
  <c r="I45"/>
  <c r="I29"/>
  <c r="I30"/>
  <c r="I31"/>
  <c r="I32"/>
  <c r="I33"/>
  <c r="I34"/>
  <c r="I35"/>
  <c r="I36"/>
  <c r="I37"/>
  <c r="I38"/>
  <c r="I39"/>
  <c r="I21"/>
  <c r="I22"/>
  <c r="I23"/>
  <c r="I24"/>
  <c r="I25"/>
  <c r="I15"/>
  <c r="I16"/>
  <c r="I17"/>
  <c r="I14"/>
  <c r="I11"/>
  <c r="I10"/>
  <c r="I9"/>
  <c r="I8"/>
  <c r="E65"/>
  <c r="E40"/>
  <c r="E26"/>
  <c r="E18"/>
  <c r="I7"/>
  <c r="I6"/>
  <c r="E12"/>
  <c r="D18"/>
  <c r="C18"/>
  <c r="B30" i="2"/>
  <c r="D40" i="1"/>
  <c r="C40"/>
  <c r="C64"/>
  <c r="I64" s="1"/>
  <c r="I65" s="1"/>
  <c r="D65"/>
  <c r="I28"/>
  <c r="I42"/>
  <c r="D26"/>
  <c r="C26"/>
  <c r="D12"/>
  <c r="C12"/>
  <c r="I49"/>
  <c r="F82" l="1"/>
  <c r="C70"/>
  <c r="C74"/>
  <c r="I74" s="1"/>
  <c r="G82"/>
  <c r="D82"/>
  <c r="E82"/>
  <c r="H82"/>
  <c r="I68"/>
  <c r="I40"/>
  <c r="C65"/>
  <c r="C67" s="1"/>
  <c r="I18"/>
  <c r="I47"/>
  <c r="I26"/>
  <c r="I62"/>
  <c r="I12"/>
  <c r="I20"/>
  <c r="I82" l="1"/>
  <c r="C73"/>
  <c r="I73" s="1"/>
  <c r="C69"/>
  <c r="C72"/>
  <c r="I70"/>
  <c r="C82"/>
  <c r="I67"/>
  <c r="C71" l="1"/>
  <c r="I71" s="1"/>
  <c r="I69"/>
  <c r="I72"/>
  <c r="C81"/>
</calcChain>
</file>

<file path=xl/sharedStrings.xml><?xml version="1.0" encoding="utf-8"?>
<sst xmlns="http://schemas.openxmlformats.org/spreadsheetml/2006/main" count="152" uniqueCount="146">
  <si>
    <t>№ п/п</t>
  </si>
  <si>
    <t>всього</t>
  </si>
  <si>
    <t xml:space="preserve">Оплата робіт та послуг (в тому числі по договори підряду) </t>
  </si>
  <si>
    <t>Придбання З/Б вазонів</t>
  </si>
  <si>
    <t xml:space="preserve">ВСЬОГО </t>
  </si>
  <si>
    <t>Потреба в фінансуванні  (тис. грн)</t>
  </si>
  <si>
    <t>2022 рік</t>
  </si>
  <si>
    <t xml:space="preserve"> Оплата за електричну енергію</t>
  </si>
  <si>
    <t xml:space="preserve">Придбання однолітніх квітів для клумб </t>
  </si>
  <si>
    <t>Придбання саджанців дерев та багаторічних кущів</t>
  </si>
  <si>
    <t>Заготівля протиожеледних матеріалів, хімічних реагентів</t>
  </si>
  <si>
    <t>Придбання, встановлення огорожі на кладовищах</t>
  </si>
  <si>
    <t>Зимове утримання комунальних доріг (оплата послуг)</t>
  </si>
  <si>
    <t>Придбання мінітрактору</t>
  </si>
  <si>
    <t>Придбання мотокос</t>
  </si>
  <si>
    <t>Придбання бензину, мастильних матеріалів</t>
  </si>
  <si>
    <t>Придбання запчастин та  витратних матеріалів для техніки</t>
  </si>
  <si>
    <t>найменування заходу</t>
  </si>
  <si>
    <t>1.1</t>
  </si>
  <si>
    <t>1.2</t>
  </si>
  <si>
    <t>1.3</t>
  </si>
  <si>
    <t>1.4</t>
  </si>
  <si>
    <t>1.5</t>
  </si>
  <si>
    <t>1.6</t>
  </si>
  <si>
    <t>Матеріали та прилади для забезпечення вуличного освітлення</t>
  </si>
  <si>
    <t>Автоматизація управління зовнішнім освітленням</t>
  </si>
  <si>
    <t>Встановлення зовнішнього освітлення із запровадженням сучасних енергозберігаючих технологій</t>
  </si>
  <si>
    <t>Всього</t>
  </si>
  <si>
    <t>2.Зелені насадження</t>
  </si>
  <si>
    <t>2.1</t>
  </si>
  <si>
    <t>2.2</t>
  </si>
  <si>
    <t>2.3</t>
  </si>
  <si>
    <t>Капітальні ремонти (укладка тротуарної плитки) на тротуарах, алеях, парках, скверах та зонах відпочику) в населених пунктів територіальної громади</t>
  </si>
  <si>
    <t>Капітальні та поточні ремонтні роботи автобусних зупинок, облаштування нових</t>
  </si>
  <si>
    <t>3. Вулично-дорожня мережа</t>
  </si>
  <si>
    <t>3.1</t>
  </si>
  <si>
    <t>3.2</t>
  </si>
  <si>
    <t>3.3</t>
  </si>
  <si>
    <t>3.4</t>
  </si>
  <si>
    <t>4.1</t>
  </si>
  <si>
    <t>4.2</t>
  </si>
  <si>
    <t>4.3</t>
  </si>
  <si>
    <t>4.4</t>
  </si>
  <si>
    <t>4.5</t>
  </si>
  <si>
    <t>4.6</t>
  </si>
  <si>
    <t>4.7</t>
  </si>
  <si>
    <t xml:space="preserve">Капітальні та поточні ремонтні роботи меморіалів, пам’ятників, братських могил </t>
  </si>
  <si>
    <t>Придбання матеріалів для проведення капітальних та потчних ремонтів меморіалів, пам'ятників, братських могил</t>
  </si>
  <si>
    <t>5.1</t>
  </si>
  <si>
    <t>5.2</t>
  </si>
  <si>
    <t>5.3</t>
  </si>
  <si>
    <t>5.4</t>
  </si>
  <si>
    <t>6. Придбання техніки інвентарю та обладнання</t>
  </si>
  <si>
    <t>6.1</t>
  </si>
  <si>
    <t>6.2</t>
  </si>
  <si>
    <t>Придбання навісного обладнання до мінітрактору</t>
  </si>
  <si>
    <t>2023 рік</t>
  </si>
  <si>
    <t>2024 рік</t>
  </si>
  <si>
    <t>4. Благоустрій зон відпочинку, дитячих та спортивних майданчиків, та підпорядкованіх територій комунальної власності в межах населених пунктів селищної ради</t>
  </si>
  <si>
    <t>4.8</t>
  </si>
  <si>
    <t>_______________________________________________________________________________________________________</t>
  </si>
  <si>
    <t>3.5</t>
  </si>
  <si>
    <t>Капітальний ремонт тротуару парку по вулиці Шкільна в с. Мажарка, Кигичівської селещної ради, Красноградського району, Харківської області</t>
  </si>
  <si>
    <t>3.6</t>
  </si>
  <si>
    <t xml:space="preserve">Витрати на виготовлення проектно-кошторисної документації "Капітальний ремонт тротуару парку по вулиці Шкільна в с. Мажарка, Кигичівської селещної ради, Красноградського району, Харківської області" та експертизу її кошторисної частини </t>
  </si>
  <si>
    <t>Придбання матеріалів для проведення капітальних та потчних ремонтів дитячих та спортивних майданчиків</t>
  </si>
  <si>
    <t>Придбання та встановлення туалетів</t>
  </si>
  <si>
    <t>Придбання З/Б виробів (кільця, кришок туалетних, люків)</t>
  </si>
  <si>
    <t>Придбання та встановлення лав садово-паркових</t>
  </si>
  <si>
    <t xml:space="preserve">Придбання та встановлення альтанок </t>
  </si>
  <si>
    <t>Придбання урн для сміття</t>
  </si>
  <si>
    <t>4.9</t>
  </si>
  <si>
    <t>Послуги з облаштування дитячого спортивного майданчика за адресою: 64033, Харківська область, Красноградський район, с. Калинівка,  вулиця Першотравнева</t>
  </si>
  <si>
    <t>Поточний ремонт скверу за адресою: 64003, Харківська область, Красноградський район, смт Кегичівка, вулиця 1 Травня, 9</t>
  </si>
  <si>
    <t>1. Вуличне освітлення населених пунктів селищної ради (заходи що не відносяться до відання комунальних підприємств)</t>
  </si>
  <si>
    <t>7. Заробітна плата працівників з благоустрою</t>
  </si>
  <si>
    <t>7.1</t>
  </si>
  <si>
    <t>Придбання інвентарю та господарчих товарів для проведення робіт з благоустрою</t>
  </si>
  <si>
    <t>5. Благоустрій кладовищ, меморіалів, пам’ятників, братських могил тощо</t>
  </si>
  <si>
    <t>6.3</t>
  </si>
  <si>
    <t>6.4</t>
  </si>
  <si>
    <t>6.5</t>
  </si>
  <si>
    <t>6.6</t>
  </si>
  <si>
    <t>Заробітна плата з нарахуванням</t>
  </si>
  <si>
    <t xml:space="preserve">Всього </t>
  </si>
  <si>
    <t>4.10</t>
  </si>
  <si>
    <t xml:space="preserve">Послуги трактора </t>
  </si>
  <si>
    <t>6.7</t>
  </si>
  <si>
    <t>6.8</t>
  </si>
  <si>
    <t>6.9</t>
  </si>
  <si>
    <t>Придбання мотоблоку</t>
  </si>
  <si>
    <t>Придбання коси</t>
  </si>
  <si>
    <t>Придбання причепу</t>
  </si>
  <si>
    <t>4.11</t>
  </si>
  <si>
    <t>Придбання вазонів з бетону</t>
  </si>
  <si>
    <t>4.12</t>
  </si>
  <si>
    <t>Послуги екскаватора</t>
  </si>
  <si>
    <t xml:space="preserve">Поточний ремонт вуличного освітлення </t>
  </si>
  <si>
    <t>6.10</t>
  </si>
  <si>
    <t>Придбання бензопил</t>
  </si>
  <si>
    <t>6.11</t>
  </si>
  <si>
    <t>Придбання повітродувки бензинової Stihl BG 86 садової</t>
  </si>
  <si>
    <t>6.12</t>
  </si>
  <si>
    <t>Придбання зварювального апарату</t>
  </si>
  <si>
    <t>Придбання та встановлення спортивних та дитячих майданчиків (окремих елементів)</t>
  </si>
  <si>
    <t>2.4</t>
  </si>
  <si>
    <t>Послуги щодо спилювання аварійних дерев на території селищної ради</t>
  </si>
  <si>
    <t>2025 рік</t>
  </si>
  <si>
    <t>2026 рік</t>
  </si>
  <si>
    <t>2027 рік</t>
  </si>
  <si>
    <t>Потреба в фінансуванні Програми благоустрою населених пунктів Кегичівської селищної ради на 2022-2027 роки</t>
  </si>
  <si>
    <t>8.1</t>
  </si>
  <si>
    <t>8.2</t>
  </si>
  <si>
    <t>8.3</t>
  </si>
  <si>
    <t>Придбання Композитних панелей розміром 1250х600 мм з повнокольоровим друком в профілі (портрети)</t>
  </si>
  <si>
    <t xml:space="preserve">8. Благоустрій території парку - облаштування АЛЕЇ ГЕРОЇВ для  почесного вшанування Захисників і Захисниць України, загиблих внаслідок військової агресії російської федерації по вулиці Волошина селища Кегичівка </t>
  </si>
  <si>
    <t>8.4</t>
  </si>
  <si>
    <t>8.5</t>
  </si>
  <si>
    <t>8.6</t>
  </si>
  <si>
    <t>8.7</t>
  </si>
  <si>
    <t>Виготовлення проєктно-кошторисної документації та забезпечення проходження її експертизи і погоджень згідно чинного законодавства по об’єкту: «Благоустрій території парку - облаштування АЛЕЇ ГЕРОЇВ для  почесного вшанування Захисників і Захисниць України, загиблих внаслідок військової агресії російської федерації по вулиці Волошина селища Кегичівка (роботи з  виготовлення та встановлення металевих рамок для портретів на АЛЕЇ ГЕРОЇВ) (капітальний ремонт)»</t>
  </si>
  <si>
    <t>Благоустрій території парку - облаштування АЛЕЇ ГЕРОЇВ для  почесного вшанування Захисників і Захисниць України, загиблих внаслідок військової агресії російської федерації по вулиці Волошина селища Кегичівка (роботи з  виготовлення та встановлення металевих рамок для портретів на АЛЕЇ ГЕРОЇВ) (капітальний ремонт)</t>
  </si>
  <si>
    <t>Технічний нагляд за виконанням робіт по об’єкту:  «Благоустрій території парку - облаштування АЛЕЇ ГЕРОЇВ для  почесного вшанування Захисників і Захисниць України, загиблих внаслідок військової агресії російської федерації по вулиці Волошина селища Кегичівка (роботи з  виготовлення та встановлення металевих рамок для портретів на АЛЕЇ ГЕРОЇВ) (капітальний ремонт)»</t>
  </si>
  <si>
    <t>Виготовлення проєктно-кошторисної документації та забезпечення проходження її експертизи і погоджень згідно чинного законодавства по об’єкту: «Благоустрій території парку - облаштування АЛЕЇ ГЕРОЇВ для  почесного вшанування Захисників і Захисниць України, загиблих внаслідок військової агресії російської федерації по вулиці Волошина селища Кегичівка (роботи з укладання тротуарної плитки на АЛЕЇ ГЕРОЇВ) (капітальний ремонт)»</t>
  </si>
  <si>
    <t>Технічний нагляд за виконанням робіт по об’єкту: «Благоустрій території парку - облаштування АЛЕЇ ГЕРОЇВ для  почесного вшанування Захисників і Захисниць України, загиблих внаслідок військової агресії російської федерації по вулиці Волошина селища Кегичівка (роботи з укладання тротуарної плитки на АЛЕЇ ГЕРОЇВ) (капітальний ремонт)»</t>
  </si>
  <si>
    <t>Благоустрій території парку - облаштування АЛЕЇ ГЕРОЇВ для  почесного вшанування Захисників і Захисниць України, загиблих внаслідок військової агресії російської федерації по вулиці Волошина селища Кегичівка (роботи з укладання тротуарної плитки на АЛЕЇ ГЕРОЇВ) (капітальний ремонт)</t>
  </si>
  <si>
    <t>8.8</t>
  </si>
  <si>
    <t>Авторський нагляд за виконанням робіт по об'єкту: «Благоустрій території парку - облаштування АЛЕЇ ГЕРОЇВ для  почесного вшанування Захисників і Захисниць України, загиблих внаслідок військової агресії російської федерації по вулиці Волошина селища Кегичівка (роботи з укладання тротуарної плитки на АЛЕЇ ГЕРОЇВ) (капітальний ремонт)»</t>
  </si>
  <si>
    <t>6.13</t>
  </si>
  <si>
    <t>5.5</t>
  </si>
  <si>
    <t xml:space="preserve">Благоустрій населених пунктів (послуги) </t>
  </si>
  <si>
    <t>Придбання ємності асенізаторської бочки 5 куб.м. для машини МАЗ 45-71</t>
  </si>
  <si>
    <t>8.9</t>
  </si>
  <si>
    <t>8.10</t>
  </si>
  <si>
    <t>8.11</t>
  </si>
  <si>
    <t xml:space="preserve">Придбання вазонів пластикових для облаштування АЛЕЇ ГЕРОЇВ </t>
  </si>
  <si>
    <t xml:space="preserve">Роботи з монтажу відеоспостереження на АЛЕЇ ГЕРОЇВ </t>
  </si>
  <si>
    <t>8.12</t>
  </si>
  <si>
    <t>Роботи з встановлення гранітного хреста на АЛЕЇ ГЕРОЇВ</t>
  </si>
  <si>
    <t xml:space="preserve">Придбання хреста гранітного </t>
  </si>
  <si>
    <t>8.13</t>
  </si>
  <si>
    <t xml:space="preserve">Придбання підставки гранітоної </t>
  </si>
  <si>
    <t xml:space="preserve">Оплата робіт та послуг (в тому числі по договорах ЦПХ) </t>
  </si>
  <si>
    <t xml:space="preserve">Додаток                                                                                                                         до Програми  (в редакції рішення _________сесії Кегичівської селищної ради  VІІІ скликання   від ____ грудня  2024 р.  № _____  ) </t>
  </si>
  <si>
    <t>8.14</t>
  </si>
  <si>
    <t>Придбання металевих рамок для портретів на АЛЕЇ ГЕРОЇВ</t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</si>
</sst>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64" fontId="1" fillId="0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4" fillId="0" borderId="0" xfId="0" applyFont="1"/>
    <xf numFmtId="0" fontId="5" fillId="0" borderId="0" xfId="0" applyFont="1" applyFill="1" applyAlignment="1"/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2" fillId="0" borderId="0" xfId="0" applyFont="1" applyFill="1"/>
    <xf numFmtId="0" fontId="5" fillId="0" borderId="0" xfId="0" applyFont="1" applyFill="1" applyAlignment="1">
      <alignment vertical="top"/>
    </xf>
    <xf numFmtId="164" fontId="5" fillId="2" borderId="0" xfId="0" applyNumberFormat="1" applyFont="1" applyFill="1"/>
    <xf numFmtId="0" fontId="5" fillId="2" borderId="0" xfId="0" applyFont="1" applyFill="1"/>
    <xf numFmtId="0" fontId="3" fillId="0" borderId="0" xfId="0" applyFont="1" applyFill="1" applyAlignment="1">
      <alignment vertical="center"/>
    </xf>
    <xf numFmtId="2" fontId="5" fillId="0" borderId="0" xfId="0" applyNumberFormat="1" applyFont="1" applyFill="1" applyAlignment="1">
      <alignment horizontal="center"/>
    </xf>
    <xf numFmtId="2" fontId="5" fillId="2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/>
    <xf numFmtId="0" fontId="4" fillId="0" borderId="2" xfId="0" applyFont="1" applyFill="1" applyBorder="1" applyAlignment="1">
      <alignment wrapText="1"/>
    </xf>
    <xf numFmtId="0" fontId="9" fillId="0" borderId="0" xfId="0" applyFont="1" applyFill="1" applyAlignment="1">
      <alignment vertical="top" wrapText="1"/>
    </xf>
    <xf numFmtId="0" fontId="6" fillId="0" borderId="2" xfId="0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/>
    </xf>
    <xf numFmtId="164" fontId="6" fillId="2" borderId="2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/>
    <xf numFmtId="49" fontId="6" fillId="0" borderId="7" xfId="0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4" fillId="0" borderId="5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/>
    </xf>
    <xf numFmtId="164" fontId="4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2" fontId="5" fillId="3" borderId="0" xfId="0" applyNumberFormat="1" applyFont="1" applyFill="1" applyAlignment="1">
      <alignment horizontal="center"/>
    </xf>
    <xf numFmtId="0" fontId="5" fillId="3" borderId="0" xfId="0" applyFont="1" applyFill="1" applyAlignment="1">
      <alignment horizontal="center"/>
    </xf>
    <xf numFmtId="49" fontId="6" fillId="3" borderId="7" xfId="0" applyNumberFormat="1" applyFont="1" applyFill="1" applyBorder="1" applyAlignment="1">
      <alignment horizontal="center" vertical="center"/>
    </xf>
    <xf numFmtId="0" fontId="4" fillId="3" borderId="0" xfId="0" applyFont="1" applyFill="1"/>
    <xf numFmtId="164" fontId="4" fillId="3" borderId="7" xfId="0" applyNumberFormat="1" applyFont="1" applyFill="1" applyBorder="1" applyAlignment="1">
      <alignment horizontal="center" vertical="center"/>
    </xf>
    <xf numFmtId="0" fontId="5" fillId="3" borderId="0" xfId="0" applyFont="1" applyFill="1"/>
    <xf numFmtId="49" fontId="6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7" fillId="0" borderId="0" xfId="0" applyFont="1" applyAlignment="1">
      <alignment vertical="center"/>
    </xf>
    <xf numFmtId="0" fontId="10" fillId="0" borderId="6" xfId="0" applyFont="1" applyFill="1" applyBorder="1" applyAlignment="1">
      <alignment horizontal="center" wrapText="1"/>
    </xf>
    <xf numFmtId="0" fontId="7" fillId="0" borderId="6" xfId="0" applyFont="1" applyBorder="1"/>
    <xf numFmtId="0" fontId="6" fillId="0" borderId="3" xfId="0" applyFont="1" applyFill="1" applyBorder="1" applyAlignment="1">
      <alignment horizontal="center" vertical="center" wrapText="1"/>
    </xf>
    <xf numFmtId="0" fontId="7" fillId="0" borderId="4" xfId="0" applyFont="1" applyBorder="1"/>
    <xf numFmtId="0" fontId="7" fillId="0" borderId="5" xfId="0" applyFont="1" applyBorder="1"/>
    <xf numFmtId="49" fontId="6" fillId="0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/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5"/>
  <sheetViews>
    <sheetView tabSelected="1" view="pageBreakPreview" topLeftCell="A68" zoomScale="75" zoomScaleNormal="100" zoomScaleSheetLayoutView="75" zoomScalePageLayoutView="55" workbookViewId="0">
      <selection activeCell="B16" sqref="B16"/>
    </sheetView>
  </sheetViews>
  <sheetFormatPr defaultColWidth="8.85546875" defaultRowHeight="18.75"/>
  <cols>
    <col min="1" max="1" width="7.28515625" style="1" customWidth="1"/>
    <col min="2" max="2" width="141.28515625" style="8" customWidth="1"/>
    <col min="3" max="3" width="19.5703125" style="7" customWidth="1"/>
    <col min="4" max="4" width="18.28515625" style="7" customWidth="1"/>
    <col min="5" max="5" width="18.140625" style="17" customWidth="1"/>
    <col min="6" max="6" width="17.28515625" style="54" customWidth="1"/>
    <col min="7" max="7" width="18.140625" style="7" customWidth="1"/>
    <col min="8" max="8" width="17.7109375" style="7" customWidth="1"/>
    <col min="9" max="9" width="17.85546875" style="16" customWidth="1"/>
    <col min="10" max="10" width="10.5703125" style="8" bestFit="1" customWidth="1"/>
    <col min="11" max="16384" width="8.85546875" style="8"/>
  </cols>
  <sheetData>
    <row r="1" spans="1:10" ht="144" customHeight="1">
      <c r="B1" s="6"/>
      <c r="E1" s="61" t="s">
        <v>143</v>
      </c>
      <c r="F1" s="62"/>
      <c r="G1" s="62"/>
      <c r="H1" s="62"/>
      <c r="I1" s="62"/>
      <c r="J1" s="6"/>
    </row>
    <row r="2" spans="1:10" ht="39" customHeight="1">
      <c r="A2" s="70" t="s">
        <v>110</v>
      </c>
      <c r="B2" s="71"/>
      <c r="C2" s="71"/>
      <c r="D2" s="71"/>
      <c r="E2" s="71"/>
      <c r="F2" s="71"/>
      <c r="G2" s="71"/>
      <c r="H2" s="71"/>
      <c r="I2" s="71"/>
      <c r="J2" s="6"/>
    </row>
    <row r="3" spans="1:10" ht="21.75" customHeight="1">
      <c r="A3" s="72" t="s">
        <v>0</v>
      </c>
      <c r="B3" s="74" t="s">
        <v>17</v>
      </c>
      <c r="C3" s="76" t="s">
        <v>5</v>
      </c>
      <c r="D3" s="77"/>
      <c r="E3" s="77"/>
      <c r="F3" s="77"/>
      <c r="G3" s="77"/>
      <c r="H3" s="77"/>
      <c r="I3" s="78"/>
    </row>
    <row r="4" spans="1:10" ht="21.75" customHeight="1">
      <c r="A4" s="73"/>
      <c r="B4" s="75"/>
      <c r="C4" s="18" t="s">
        <v>6</v>
      </c>
      <c r="D4" s="18" t="s">
        <v>56</v>
      </c>
      <c r="E4" s="19" t="s">
        <v>57</v>
      </c>
      <c r="F4" s="47" t="s">
        <v>107</v>
      </c>
      <c r="G4" s="18" t="s">
        <v>108</v>
      </c>
      <c r="H4" s="18" t="s">
        <v>109</v>
      </c>
      <c r="I4" s="20" t="s">
        <v>1</v>
      </c>
    </row>
    <row r="5" spans="1:10" s="9" customFormat="1" ht="23.25" customHeight="1">
      <c r="A5" s="65" t="s">
        <v>74</v>
      </c>
      <c r="B5" s="66"/>
      <c r="C5" s="66"/>
      <c r="D5" s="66"/>
      <c r="E5" s="66"/>
      <c r="F5" s="66"/>
      <c r="G5" s="66"/>
      <c r="H5" s="66"/>
      <c r="I5" s="67"/>
    </row>
    <row r="6" spans="1:10" s="9" customFormat="1" ht="23.25" customHeight="1">
      <c r="A6" s="21" t="s">
        <v>18</v>
      </c>
      <c r="B6" s="22" t="s">
        <v>7</v>
      </c>
      <c r="C6" s="23">
        <v>694.21900000000005</v>
      </c>
      <c r="D6" s="23">
        <v>550</v>
      </c>
      <c r="E6" s="24">
        <v>579.12400000000002</v>
      </c>
      <c r="F6" s="48">
        <v>523.75</v>
      </c>
      <c r="G6" s="23">
        <v>673.58900000000006</v>
      </c>
      <c r="H6" s="23">
        <v>718.05</v>
      </c>
      <c r="I6" s="20">
        <f>SUM(C6:H6)</f>
        <v>3738.732</v>
      </c>
    </row>
    <row r="7" spans="1:10" s="58" customFormat="1" ht="23.25" customHeight="1">
      <c r="A7" s="59" t="s">
        <v>19</v>
      </c>
      <c r="B7" s="60" t="s">
        <v>24</v>
      </c>
      <c r="C7" s="48">
        <v>49.9</v>
      </c>
      <c r="D7" s="48">
        <v>130</v>
      </c>
      <c r="E7" s="48">
        <v>52</v>
      </c>
      <c r="F7" s="48">
        <v>86.04</v>
      </c>
      <c r="G7" s="48">
        <v>58.866999999999997</v>
      </c>
      <c r="H7" s="48">
        <v>62.75</v>
      </c>
      <c r="I7" s="49">
        <f t="shared" ref="I7:I18" si="0">SUM(C7:H7)</f>
        <v>439.55700000000002</v>
      </c>
    </row>
    <row r="8" spans="1:10" s="58" customFormat="1" ht="23.25" customHeight="1">
      <c r="A8" s="59" t="s">
        <v>20</v>
      </c>
      <c r="B8" s="60" t="s">
        <v>142</v>
      </c>
      <c r="C8" s="48">
        <v>49</v>
      </c>
      <c r="D8" s="48">
        <v>49</v>
      </c>
      <c r="E8" s="48">
        <v>0</v>
      </c>
      <c r="F8" s="48">
        <v>161.96</v>
      </c>
      <c r="G8" s="48">
        <v>0</v>
      </c>
      <c r="H8" s="48">
        <v>0</v>
      </c>
      <c r="I8" s="49">
        <f t="shared" si="0"/>
        <v>259.96000000000004</v>
      </c>
    </row>
    <row r="9" spans="1:10" ht="23.25" customHeight="1">
      <c r="A9" s="21" t="s">
        <v>21</v>
      </c>
      <c r="B9" s="22" t="s">
        <v>97</v>
      </c>
      <c r="C9" s="23">
        <v>15</v>
      </c>
      <c r="D9" s="23">
        <v>15</v>
      </c>
      <c r="E9" s="24">
        <v>20</v>
      </c>
      <c r="F9" s="48">
        <v>0</v>
      </c>
      <c r="G9" s="23">
        <v>22.640999999999998</v>
      </c>
      <c r="H9" s="23">
        <v>24.14</v>
      </c>
      <c r="I9" s="20">
        <f t="shared" si="0"/>
        <v>96.780999999999992</v>
      </c>
    </row>
    <row r="10" spans="1:10" ht="23.25" customHeight="1">
      <c r="A10" s="21" t="s">
        <v>22</v>
      </c>
      <c r="B10" s="25" t="s">
        <v>25</v>
      </c>
      <c r="C10" s="23">
        <v>55</v>
      </c>
      <c r="D10" s="23">
        <v>55</v>
      </c>
      <c r="E10" s="24">
        <v>0</v>
      </c>
      <c r="F10" s="48">
        <v>0</v>
      </c>
      <c r="G10" s="24">
        <v>0</v>
      </c>
      <c r="H10" s="24">
        <v>0</v>
      </c>
      <c r="I10" s="20">
        <f t="shared" si="0"/>
        <v>110</v>
      </c>
    </row>
    <row r="11" spans="1:10" ht="23.25" customHeight="1">
      <c r="A11" s="21" t="s">
        <v>23</v>
      </c>
      <c r="B11" s="22" t="s">
        <v>26</v>
      </c>
      <c r="C11" s="23">
        <v>248</v>
      </c>
      <c r="D11" s="23">
        <v>252</v>
      </c>
      <c r="E11" s="24">
        <v>0</v>
      </c>
      <c r="F11" s="48">
        <v>0</v>
      </c>
      <c r="G11" s="24">
        <v>0</v>
      </c>
      <c r="H11" s="24">
        <v>0</v>
      </c>
      <c r="I11" s="20">
        <f t="shared" si="0"/>
        <v>500</v>
      </c>
    </row>
    <row r="12" spans="1:10" ht="23.25" customHeight="1">
      <c r="A12" s="21"/>
      <c r="B12" s="26" t="s">
        <v>27</v>
      </c>
      <c r="C12" s="20">
        <f>SUM(C6:C11)</f>
        <v>1111.1190000000001</v>
      </c>
      <c r="D12" s="20">
        <f t="shared" ref="D12" si="1">SUM(D6:D11)</f>
        <v>1051</v>
      </c>
      <c r="E12" s="27">
        <f>SUM(E6:E11)</f>
        <v>651.12400000000002</v>
      </c>
      <c r="F12" s="49">
        <f t="shared" ref="F12:H12" si="2">SUM(F6:F11)</f>
        <v>771.75</v>
      </c>
      <c r="G12" s="20">
        <f t="shared" si="2"/>
        <v>755.09699999999998</v>
      </c>
      <c r="H12" s="20">
        <f t="shared" si="2"/>
        <v>804.93999999999994</v>
      </c>
      <c r="I12" s="20">
        <f t="shared" si="0"/>
        <v>5145.03</v>
      </c>
    </row>
    <row r="13" spans="1:10" ht="23.25" customHeight="1">
      <c r="A13" s="68" t="s">
        <v>28</v>
      </c>
      <c r="B13" s="66"/>
      <c r="C13" s="66"/>
      <c r="D13" s="66"/>
      <c r="E13" s="66"/>
      <c r="F13" s="66"/>
      <c r="G13" s="66"/>
      <c r="H13" s="66"/>
      <c r="I13" s="67"/>
    </row>
    <row r="14" spans="1:10" ht="23.25" customHeight="1">
      <c r="A14" s="21" t="s">
        <v>29</v>
      </c>
      <c r="B14" s="22" t="s">
        <v>8</v>
      </c>
      <c r="C14" s="23">
        <v>150</v>
      </c>
      <c r="D14" s="23">
        <v>150</v>
      </c>
      <c r="E14" s="24">
        <v>0</v>
      </c>
      <c r="F14" s="48">
        <v>0</v>
      </c>
      <c r="G14" s="24">
        <v>0</v>
      </c>
      <c r="H14" s="24">
        <v>0</v>
      </c>
      <c r="I14" s="20">
        <f t="shared" si="0"/>
        <v>300</v>
      </c>
    </row>
    <row r="15" spans="1:10" ht="23.25" customHeight="1">
      <c r="A15" s="21" t="s">
        <v>30</v>
      </c>
      <c r="B15" s="22" t="s">
        <v>9</v>
      </c>
      <c r="C15" s="23">
        <v>49.9</v>
      </c>
      <c r="D15" s="23">
        <v>49.9</v>
      </c>
      <c r="E15" s="24">
        <v>0</v>
      </c>
      <c r="F15" s="48">
        <v>0</v>
      </c>
      <c r="G15" s="24">
        <v>0</v>
      </c>
      <c r="H15" s="24">
        <v>0</v>
      </c>
      <c r="I15" s="20">
        <f t="shared" si="0"/>
        <v>99.8</v>
      </c>
    </row>
    <row r="16" spans="1:10" ht="23.25" customHeight="1">
      <c r="A16" s="21" t="s">
        <v>31</v>
      </c>
      <c r="B16" s="22" t="s">
        <v>3</v>
      </c>
      <c r="C16" s="23">
        <v>15</v>
      </c>
      <c r="D16" s="23">
        <v>15</v>
      </c>
      <c r="E16" s="24">
        <v>0</v>
      </c>
      <c r="F16" s="48">
        <v>0</v>
      </c>
      <c r="G16" s="24">
        <v>0</v>
      </c>
      <c r="H16" s="24">
        <v>0</v>
      </c>
      <c r="I16" s="20">
        <f t="shared" si="0"/>
        <v>30</v>
      </c>
    </row>
    <row r="17" spans="1:9" ht="23.25" customHeight="1">
      <c r="A17" s="21" t="s">
        <v>105</v>
      </c>
      <c r="B17" s="22" t="s">
        <v>106</v>
      </c>
      <c r="C17" s="23">
        <v>0</v>
      </c>
      <c r="D17" s="23">
        <v>36</v>
      </c>
      <c r="E17" s="24">
        <v>0</v>
      </c>
      <c r="F17" s="48">
        <v>0</v>
      </c>
      <c r="G17" s="24">
        <v>0</v>
      </c>
      <c r="H17" s="24">
        <v>0</v>
      </c>
      <c r="I17" s="20">
        <f t="shared" si="0"/>
        <v>36</v>
      </c>
    </row>
    <row r="18" spans="1:9" ht="23.25" customHeight="1">
      <c r="A18" s="21"/>
      <c r="B18" s="26" t="s">
        <v>27</v>
      </c>
      <c r="C18" s="20">
        <f>SUM(C14:C17)</f>
        <v>214.9</v>
      </c>
      <c r="D18" s="20">
        <f t="shared" ref="D18" si="3">SUM(D14:D17)</f>
        <v>250.9</v>
      </c>
      <c r="E18" s="27">
        <f t="shared" ref="E18:H18" si="4">SUM(E14:E17)</f>
        <v>0</v>
      </c>
      <c r="F18" s="49">
        <f t="shared" si="4"/>
        <v>0</v>
      </c>
      <c r="G18" s="20">
        <f t="shared" si="4"/>
        <v>0</v>
      </c>
      <c r="H18" s="20">
        <f t="shared" si="4"/>
        <v>0</v>
      </c>
      <c r="I18" s="20">
        <f t="shared" si="0"/>
        <v>465.8</v>
      </c>
    </row>
    <row r="19" spans="1:9" ht="23.25" customHeight="1">
      <c r="A19" s="68" t="s">
        <v>34</v>
      </c>
      <c r="B19" s="66"/>
      <c r="C19" s="66"/>
      <c r="D19" s="66"/>
      <c r="E19" s="66"/>
      <c r="F19" s="66"/>
      <c r="G19" s="66"/>
      <c r="H19" s="66"/>
      <c r="I19" s="67"/>
    </row>
    <row r="20" spans="1:9" ht="23.25" customHeight="1">
      <c r="A20" s="21" t="s">
        <v>35</v>
      </c>
      <c r="B20" s="28" t="s">
        <v>10</v>
      </c>
      <c r="C20" s="23">
        <v>49.9</v>
      </c>
      <c r="D20" s="23">
        <v>49.9</v>
      </c>
      <c r="E20" s="24">
        <v>0</v>
      </c>
      <c r="F20" s="48">
        <v>0</v>
      </c>
      <c r="G20" s="24">
        <v>0</v>
      </c>
      <c r="H20" s="24">
        <v>0</v>
      </c>
      <c r="I20" s="20">
        <f t="shared" ref="I20:I26" si="5">SUM(C20:H20)</f>
        <v>99.8</v>
      </c>
    </row>
    <row r="21" spans="1:9" ht="23.25" customHeight="1">
      <c r="A21" s="21" t="s">
        <v>36</v>
      </c>
      <c r="B21" s="22" t="s">
        <v>12</v>
      </c>
      <c r="C21" s="23">
        <v>25</v>
      </c>
      <c r="D21" s="23">
        <v>25</v>
      </c>
      <c r="E21" s="24">
        <v>0</v>
      </c>
      <c r="F21" s="48">
        <v>0</v>
      </c>
      <c r="G21" s="24">
        <v>0</v>
      </c>
      <c r="H21" s="24">
        <v>0</v>
      </c>
      <c r="I21" s="20">
        <f t="shared" si="5"/>
        <v>50</v>
      </c>
    </row>
    <row r="22" spans="1:9" ht="37.5" customHeight="1">
      <c r="A22" s="21" t="s">
        <v>37</v>
      </c>
      <c r="B22" s="29" t="s">
        <v>32</v>
      </c>
      <c r="C22" s="23">
        <v>250</v>
      </c>
      <c r="D22" s="23">
        <v>250</v>
      </c>
      <c r="E22" s="24">
        <v>0</v>
      </c>
      <c r="F22" s="48">
        <v>0</v>
      </c>
      <c r="G22" s="24">
        <v>0</v>
      </c>
      <c r="H22" s="24">
        <v>0</v>
      </c>
      <c r="I22" s="20">
        <f t="shared" si="5"/>
        <v>500</v>
      </c>
    </row>
    <row r="23" spans="1:9" ht="63.75" customHeight="1">
      <c r="A23" s="21" t="s">
        <v>38</v>
      </c>
      <c r="B23" s="30" t="s">
        <v>64</v>
      </c>
      <c r="C23" s="23">
        <v>35</v>
      </c>
      <c r="D23" s="23">
        <v>0</v>
      </c>
      <c r="E23" s="24">
        <v>0</v>
      </c>
      <c r="F23" s="48">
        <v>0</v>
      </c>
      <c r="G23" s="24">
        <v>0</v>
      </c>
      <c r="H23" s="24">
        <v>0</v>
      </c>
      <c r="I23" s="20">
        <f t="shared" si="5"/>
        <v>35</v>
      </c>
    </row>
    <row r="24" spans="1:9" ht="44.25" customHeight="1">
      <c r="A24" s="21" t="s">
        <v>61</v>
      </c>
      <c r="B24" s="29" t="s">
        <v>62</v>
      </c>
      <c r="C24" s="23">
        <v>1065</v>
      </c>
      <c r="D24" s="23">
        <v>0</v>
      </c>
      <c r="E24" s="24">
        <v>0</v>
      </c>
      <c r="F24" s="48">
        <v>0</v>
      </c>
      <c r="G24" s="24">
        <v>0</v>
      </c>
      <c r="H24" s="24">
        <v>0</v>
      </c>
      <c r="I24" s="20">
        <f t="shared" si="5"/>
        <v>1065</v>
      </c>
    </row>
    <row r="25" spans="1:9" ht="23.25" customHeight="1">
      <c r="A25" s="21" t="s">
        <v>63</v>
      </c>
      <c r="B25" s="29" t="s">
        <v>33</v>
      </c>
      <c r="C25" s="23">
        <v>49.9</v>
      </c>
      <c r="D25" s="23">
        <v>49.9</v>
      </c>
      <c r="E25" s="24">
        <v>0</v>
      </c>
      <c r="F25" s="48">
        <v>0</v>
      </c>
      <c r="G25" s="24">
        <v>0</v>
      </c>
      <c r="H25" s="24">
        <v>0</v>
      </c>
      <c r="I25" s="20">
        <f t="shared" si="5"/>
        <v>99.8</v>
      </c>
    </row>
    <row r="26" spans="1:9" ht="23.25" customHeight="1">
      <c r="A26" s="31"/>
      <c r="B26" s="26" t="s">
        <v>27</v>
      </c>
      <c r="C26" s="32">
        <f>SUM(C20:C25)</f>
        <v>1474.8000000000002</v>
      </c>
      <c r="D26" s="32">
        <f t="shared" ref="D26" si="6">SUM(D20:D25)</f>
        <v>374.79999999999995</v>
      </c>
      <c r="E26" s="33">
        <f t="shared" ref="E26:H26" si="7">SUM(E20:E25)</f>
        <v>0</v>
      </c>
      <c r="F26" s="50">
        <f t="shared" si="7"/>
        <v>0</v>
      </c>
      <c r="G26" s="32">
        <f t="shared" si="7"/>
        <v>0</v>
      </c>
      <c r="H26" s="32">
        <f t="shared" si="7"/>
        <v>0</v>
      </c>
      <c r="I26" s="20">
        <f t="shared" si="5"/>
        <v>1849.6000000000001</v>
      </c>
    </row>
    <row r="27" spans="1:9" ht="23.25" customHeight="1">
      <c r="A27" s="68" t="s">
        <v>58</v>
      </c>
      <c r="B27" s="66"/>
      <c r="C27" s="66"/>
      <c r="D27" s="66"/>
      <c r="E27" s="66"/>
      <c r="F27" s="66"/>
      <c r="G27" s="66"/>
      <c r="H27" s="66"/>
      <c r="I27" s="67"/>
    </row>
    <row r="28" spans="1:9" s="10" customFormat="1" ht="43.5" customHeight="1">
      <c r="A28" s="34" t="s">
        <v>39</v>
      </c>
      <c r="B28" s="35" t="s">
        <v>72</v>
      </c>
      <c r="C28" s="36">
        <v>1001.914</v>
      </c>
      <c r="D28" s="23">
        <v>0</v>
      </c>
      <c r="E28" s="24">
        <v>0</v>
      </c>
      <c r="F28" s="48">
        <v>0</v>
      </c>
      <c r="G28" s="23">
        <v>0</v>
      </c>
      <c r="H28" s="23">
        <v>0</v>
      </c>
      <c r="I28" s="20">
        <f t="shared" ref="I28:I40" si="8">SUM(C28:H28)</f>
        <v>1001.914</v>
      </c>
    </row>
    <row r="29" spans="1:9" s="10" customFormat="1" ht="40.5" customHeight="1">
      <c r="A29" s="34" t="s">
        <v>40</v>
      </c>
      <c r="B29" s="35" t="s">
        <v>73</v>
      </c>
      <c r="C29" s="36">
        <v>2884.915</v>
      </c>
      <c r="D29" s="23">
        <v>0</v>
      </c>
      <c r="E29" s="24">
        <v>0</v>
      </c>
      <c r="F29" s="48">
        <v>0</v>
      </c>
      <c r="G29" s="23">
        <v>0</v>
      </c>
      <c r="H29" s="23">
        <v>0</v>
      </c>
      <c r="I29" s="20">
        <f t="shared" si="8"/>
        <v>2884.915</v>
      </c>
    </row>
    <row r="30" spans="1:9" s="10" customFormat="1" ht="29.25" customHeight="1">
      <c r="A30" s="34" t="s">
        <v>41</v>
      </c>
      <c r="B30" s="35" t="s">
        <v>65</v>
      </c>
      <c r="C30" s="23">
        <v>49.9</v>
      </c>
      <c r="D30" s="23">
        <v>49.9</v>
      </c>
      <c r="E30" s="24">
        <v>0</v>
      </c>
      <c r="F30" s="48">
        <v>0</v>
      </c>
      <c r="G30" s="23">
        <v>0</v>
      </c>
      <c r="H30" s="23">
        <v>0</v>
      </c>
      <c r="I30" s="20">
        <f t="shared" si="8"/>
        <v>99.8</v>
      </c>
    </row>
    <row r="31" spans="1:9" ht="23.25" customHeight="1">
      <c r="A31" s="21" t="s">
        <v>42</v>
      </c>
      <c r="B31" s="22" t="s">
        <v>66</v>
      </c>
      <c r="C31" s="23">
        <v>7.5</v>
      </c>
      <c r="D31" s="23">
        <v>7.5</v>
      </c>
      <c r="E31" s="24">
        <v>0</v>
      </c>
      <c r="F31" s="48">
        <v>0</v>
      </c>
      <c r="G31" s="23">
        <v>0</v>
      </c>
      <c r="H31" s="23">
        <v>0</v>
      </c>
      <c r="I31" s="20">
        <f t="shared" si="8"/>
        <v>15</v>
      </c>
    </row>
    <row r="32" spans="1:9" ht="23.25" customHeight="1">
      <c r="A32" s="21" t="s">
        <v>43</v>
      </c>
      <c r="B32" s="22" t="s">
        <v>67</v>
      </c>
      <c r="C32" s="23">
        <v>15</v>
      </c>
      <c r="D32" s="23">
        <v>3.8</v>
      </c>
      <c r="E32" s="24">
        <v>0</v>
      </c>
      <c r="F32" s="48">
        <v>0</v>
      </c>
      <c r="G32" s="23">
        <v>0</v>
      </c>
      <c r="H32" s="23">
        <v>0</v>
      </c>
      <c r="I32" s="20">
        <f t="shared" si="8"/>
        <v>18.8</v>
      </c>
    </row>
    <row r="33" spans="1:9" ht="23.25" customHeight="1">
      <c r="A33" s="21" t="s">
        <v>44</v>
      </c>
      <c r="B33" s="22" t="s">
        <v>104</v>
      </c>
      <c r="C33" s="23">
        <v>150</v>
      </c>
      <c r="D33" s="23">
        <v>150</v>
      </c>
      <c r="E33" s="24">
        <v>0</v>
      </c>
      <c r="F33" s="48">
        <v>0</v>
      </c>
      <c r="G33" s="23">
        <v>0</v>
      </c>
      <c r="H33" s="23">
        <v>0</v>
      </c>
      <c r="I33" s="20">
        <f t="shared" si="8"/>
        <v>300</v>
      </c>
    </row>
    <row r="34" spans="1:9" ht="23.25" customHeight="1">
      <c r="A34" s="21" t="s">
        <v>45</v>
      </c>
      <c r="B34" s="22" t="s">
        <v>68</v>
      </c>
      <c r="C34" s="23">
        <v>7.2</v>
      </c>
      <c r="D34" s="23">
        <v>7.2</v>
      </c>
      <c r="E34" s="24">
        <v>0</v>
      </c>
      <c r="F34" s="48">
        <v>0</v>
      </c>
      <c r="G34" s="23">
        <v>0</v>
      </c>
      <c r="H34" s="23">
        <v>0</v>
      </c>
      <c r="I34" s="20">
        <f t="shared" si="8"/>
        <v>14.4</v>
      </c>
    </row>
    <row r="35" spans="1:9" ht="23.25" customHeight="1">
      <c r="A35" s="21" t="s">
        <v>59</v>
      </c>
      <c r="B35" s="22" t="s">
        <v>69</v>
      </c>
      <c r="C35" s="23">
        <v>100</v>
      </c>
      <c r="D35" s="23">
        <v>45.5</v>
      </c>
      <c r="E35" s="24">
        <v>0</v>
      </c>
      <c r="F35" s="48">
        <v>0</v>
      </c>
      <c r="G35" s="23">
        <v>0</v>
      </c>
      <c r="H35" s="23">
        <v>0</v>
      </c>
      <c r="I35" s="20">
        <f t="shared" si="8"/>
        <v>145.5</v>
      </c>
    </row>
    <row r="36" spans="1:9" ht="23.25" customHeight="1">
      <c r="A36" s="21" t="s">
        <v>71</v>
      </c>
      <c r="B36" s="22" t="s">
        <v>70</v>
      </c>
      <c r="C36" s="23">
        <v>20</v>
      </c>
      <c r="D36" s="23">
        <v>10</v>
      </c>
      <c r="E36" s="24">
        <v>0</v>
      </c>
      <c r="F36" s="48">
        <v>0</v>
      </c>
      <c r="G36" s="23">
        <v>0</v>
      </c>
      <c r="H36" s="23">
        <v>0</v>
      </c>
      <c r="I36" s="20">
        <f t="shared" si="8"/>
        <v>30</v>
      </c>
    </row>
    <row r="37" spans="1:9" ht="23.25" customHeight="1">
      <c r="A37" s="21" t="s">
        <v>85</v>
      </c>
      <c r="B37" s="22" t="s">
        <v>86</v>
      </c>
      <c r="C37" s="23">
        <v>0</v>
      </c>
      <c r="D37" s="23">
        <v>291.48899999999998</v>
      </c>
      <c r="E37" s="24">
        <v>0</v>
      </c>
      <c r="F37" s="48">
        <v>0</v>
      </c>
      <c r="G37" s="23">
        <v>0</v>
      </c>
      <c r="H37" s="23">
        <v>0</v>
      </c>
      <c r="I37" s="20">
        <f t="shared" si="8"/>
        <v>291.48899999999998</v>
      </c>
    </row>
    <row r="38" spans="1:9" ht="23.25" customHeight="1">
      <c r="A38" s="21" t="s">
        <v>93</v>
      </c>
      <c r="B38" s="22" t="s">
        <v>96</v>
      </c>
      <c r="C38" s="23">
        <v>0</v>
      </c>
      <c r="D38" s="23">
        <v>13</v>
      </c>
      <c r="E38" s="24">
        <v>0</v>
      </c>
      <c r="F38" s="48">
        <v>0</v>
      </c>
      <c r="G38" s="23">
        <v>0</v>
      </c>
      <c r="H38" s="23">
        <v>0</v>
      </c>
      <c r="I38" s="20">
        <f t="shared" si="8"/>
        <v>13</v>
      </c>
    </row>
    <row r="39" spans="1:9" ht="23.25" customHeight="1">
      <c r="A39" s="21" t="s">
        <v>95</v>
      </c>
      <c r="B39" s="22" t="s">
        <v>94</v>
      </c>
      <c r="C39" s="23">
        <v>0</v>
      </c>
      <c r="D39" s="23">
        <v>25.4</v>
      </c>
      <c r="E39" s="24">
        <v>0</v>
      </c>
      <c r="F39" s="48">
        <v>0</v>
      </c>
      <c r="G39" s="23">
        <v>0</v>
      </c>
      <c r="H39" s="23">
        <v>0</v>
      </c>
      <c r="I39" s="20">
        <f t="shared" si="8"/>
        <v>25.4</v>
      </c>
    </row>
    <row r="40" spans="1:9" ht="23.25" customHeight="1">
      <c r="A40" s="31"/>
      <c r="B40" s="26" t="s">
        <v>27</v>
      </c>
      <c r="C40" s="32">
        <f>SUM(C28:C39)</f>
        <v>4236.4289999999992</v>
      </c>
      <c r="D40" s="32">
        <f>SUM(D28:D39)</f>
        <v>603.78899999999987</v>
      </c>
      <c r="E40" s="33">
        <f>SUM(E28:E39)</f>
        <v>0</v>
      </c>
      <c r="F40" s="50">
        <f t="shared" ref="F40:H40" si="9">SUM(F28:F39)</f>
        <v>0</v>
      </c>
      <c r="G40" s="32">
        <f t="shared" si="9"/>
        <v>0</v>
      </c>
      <c r="H40" s="32">
        <f t="shared" si="9"/>
        <v>0</v>
      </c>
      <c r="I40" s="20">
        <f t="shared" si="8"/>
        <v>4840.2179999999989</v>
      </c>
    </row>
    <row r="41" spans="1:9" ht="23.25" customHeight="1">
      <c r="A41" s="68" t="s">
        <v>78</v>
      </c>
      <c r="B41" s="66"/>
      <c r="C41" s="66"/>
      <c r="D41" s="66"/>
      <c r="E41" s="66"/>
      <c r="F41" s="66"/>
      <c r="G41" s="66"/>
      <c r="H41" s="66"/>
      <c r="I41" s="67"/>
    </row>
    <row r="42" spans="1:9" ht="23.25" customHeight="1">
      <c r="A42" s="21" t="s">
        <v>48</v>
      </c>
      <c r="B42" s="37" t="s">
        <v>46</v>
      </c>
      <c r="C42" s="23">
        <v>49.9</v>
      </c>
      <c r="D42" s="23">
        <v>49.9</v>
      </c>
      <c r="E42" s="24">
        <v>0</v>
      </c>
      <c r="F42" s="48">
        <v>0</v>
      </c>
      <c r="G42" s="24">
        <v>0</v>
      </c>
      <c r="H42" s="24">
        <v>0</v>
      </c>
      <c r="I42" s="20">
        <f>SUM(C42:H42)</f>
        <v>99.8</v>
      </c>
    </row>
    <row r="43" spans="1:9" ht="23.25" customHeight="1">
      <c r="A43" s="21" t="s">
        <v>49</v>
      </c>
      <c r="B43" s="22" t="s">
        <v>47</v>
      </c>
      <c r="C43" s="23">
        <v>49.9</v>
      </c>
      <c r="D43" s="23">
        <v>49.9</v>
      </c>
      <c r="E43" s="24">
        <v>0</v>
      </c>
      <c r="F43" s="48">
        <v>0</v>
      </c>
      <c r="G43" s="24">
        <v>0</v>
      </c>
      <c r="H43" s="24">
        <v>0</v>
      </c>
      <c r="I43" s="20">
        <f t="shared" ref="I43:I47" si="10">SUM(C43:H43)</f>
        <v>99.8</v>
      </c>
    </row>
    <row r="44" spans="1:9" ht="23.25" customHeight="1">
      <c r="A44" s="21" t="s">
        <v>50</v>
      </c>
      <c r="B44" s="22" t="s">
        <v>11</v>
      </c>
      <c r="C44" s="23">
        <v>49.9</v>
      </c>
      <c r="D44" s="23">
        <v>49.9</v>
      </c>
      <c r="E44" s="24">
        <v>0</v>
      </c>
      <c r="F44" s="48">
        <v>0</v>
      </c>
      <c r="G44" s="24">
        <v>0</v>
      </c>
      <c r="H44" s="24">
        <v>0</v>
      </c>
      <c r="I44" s="20">
        <f t="shared" si="10"/>
        <v>99.8</v>
      </c>
    </row>
    <row r="45" spans="1:9" ht="23.25" customHeight="1">
      <c r="A45" s="21" t="s">
        <v>51</v>
      </c>
      <c r="B45" s="22" t="s">
        <v>2</v>
      </c>
      <c r="C45" s="23">
        <v>20</v>
      </c>
      <c r="D45" s="23">
        <v>49.9</v>
      </c>
      <c r="E45" s="24">
        <v>0</v>
      </c>
      <c r="F45" s="48">
        <v>0</v>
      </c>
      <c r="G45" s="24">
        <v>0</v>
      </c>
      <c r="H45" s="24">
        <v>0</v>
      </c>
      <c r="I45" s="20">
        <f t="shared" si="10"/>
        <v>69.900000000000006</v>
      </c>
    </row>
    <row r="46" spans="1:9" ht="23.25" customHeight="1">
      <c r="A46" s="21" t="s">
        <v>129</v>
      </c>
      <c r="B46" s="5" t="s">
        <v>130</v>
      </c>
      <c r="C46" s="23">
        <v>0</v>
      </c>
      <c r="D46" s="23">
        <v>0</v>
      </c>
      <c r="E46" s="24">
        <v>99.6</v>
      </c>
      <c r="F46" s="48">
        <v>0</v>
      </c>
      <c r="G46" s="24">
        <v>0</v>
      </c>
      <c r="H46" s="24">
        <v>0</v>
      </c>
      <c r="I46" s="20">
        <f t="shared" si="10"/>
        <v>99.6</v>
      </c>
    </row>
    <row r="47" spans="1:9" ht="23.25" customHeight="1">
      <c r="A47" s="31"/>
      <c r="B47" s="26" t="s">
        <v>27</v>
      </c>
      <c r="C47" s="32">
        <f t="shared" ref="C47:H47" si="11">SUM(C42:C46)</f>
        <v>169.7</v>
      </c>
      <c r="D47" s="32">
        <f t="shared" si="11"/>
        <v>199.6</v>
      </c>
      <c r="E47" s="33">
        <f t="shared" si="11"/>
        <v>99.6</v>
      </c>
      <c r="F47" s="50">
        <f t="shared" si="11"/>
        <v>0</v>
      </c>
      <c r="G47" s="32">
        <f t="shared" si="11"/>
        <v>0</v>
      </c>
      <c r="H47" s="32">
        <f t="shared" si="11"/>
        <v>0</v>
      </c>
      <c r="I47" s="20">
        <f t="shared" si="10"/>
        <v>468.9</v>
      </c>
    </row>
    <row r="48" spans="1:9" ht="23.25" customHeight="1">
      <c r="A48" s="68" t="s">
        <v>52</v>
      </c>
      <c r="B48" s="66"/>
      <c r="C48" s="66"/>
      <c r="D48" s="66"/>
      <c r="E48" s="66"/>
      <c r="F48" s="66"/>
      <c r="G48" s="66"/>
      <c r="H48" s="66"/>
      <c r="I48" s="67"/>
    </row>
    <row r="49" spans="1:9" ht="23.25" customHeight="1">
      <c r="A49" s="21" t="s">
        <v>53</v>
      </c>
      <c r="B49" s="22" t="s">
        <v>13</v>
      </c>
      <c r="C49" s="23">
        <v>0</v>
      </c>
      <c r="D49" s="23">
        <v>0</v>
      </c>
      <c r="E49" s="24">
        <v>0</v>
      </c>
      <c r="F49" s="48">
        <v>0</v>
      </c>
      <c r="G49" s="24">
        <v>0</v>
      </c>
      <c r="H49" s="24">
        <v>0</v>
      </c>
      <c r="I49" s="20">
        <f t="shared" ref="I49:I62" si="12">SUM(C49:H49)</f>
        <v>0</v>
      </c>
    </row>
    <row r="50" spans="1:9" ht="23.25" customHeight="1">
      <c r="A50" s="21" t="s">
        <v>54</v>
      </c>
      <c r="B50" s="22" t="s">
        <v>55</v>
      </c>
      <c r="C50" s="23">
        <v>195</v>
      </c>
      <c r="D50" s="23">
        <v>0</v>
      </c>
      <c r="E50" s="24">
        <v>0</v>
      </c>
      <c r="F50" s="48">
        <v>0</v>
      </c>
      <c r="G50" s="24">
        <v>0</v>
      </c>
      <c r="H50" s="24">
        <v>0</v>
      </c>
      <c r="I50" s="20">
        <f t="shared" si="12"/>
        <v>195</v>
      </c>
    </row>
    <row r="51" spans="1:9" ht="23.25" customHeight="1">
      <c r="A51" s="21" t="s">
        <v>79</v>
      </c>
      <c r="B51" s="22" t="s">
        <v>14</v>
      </c>
      <c r="C51" s="23">
        <v>10</v>
      </c>
      <c r="D51" s="23">
        <v>110.6</v>
      </c>
      <c r="E51" s="24">
        <v>90</v>
      </c>
      <c r="F51" s="48">
        <v>72</v>
      </c>
      <c r="G51" s="24">
        <v>101.88500000000001</v>
      </c>
      <c r="H51" s="24">
        <v>108.61</v>
      </c>
      <c r="I51" s="20">
        <f t="shared" si="12"/>
        <v>493.09500000000003</v>
      </c>
    </row>
    <row r="52" spans="1:9" ht="23.25" customHeight="1">
      <c r="A52" s="21" t="s">
        <v>80</v>
      </c>
      <c r="B52" s="37" t="s">
        <v>15</v>
      </c>
      <c r="C52" s="23">
        <v>40</v>
      </c>
      <c r="D52" s="23">
        <v>635.12</v>
      </c>
      <c r="E52" s="24">
        <v>852.28</v>
      </c>
      <c r="F52" s="48">
        <v>852.28</v>
      </c>
      <c r="G52" s="24">
        <v>964.83299999999997</v>
      </c>
      <c r="H52" s="24">
        <v>1028.51</v>
      </c>
      <c r="I52" s="20">
        <f t="shared" si="12"/>
        <v>4373.0230000000001</v>
      </c>
    </row>
    <row r="53" spans="1:9" ht="23.25" customHeight="1">
      <c r="A53" s="21" t="s">
        <v>81</v>
      </c>
      <c r="B53" s="22" t="s">
        <v>16</v>
      </c>
      <c r="C53" s="23">
        <v>25</v>
      </c>
      <c r="D53" s="23">
        <v>134.9</v>
      </c>
      <c r="E53" s="24">
        <v>96</v>
      </c>
      <c r="F53" s="48">
        <v>107.75</v>
      </c>
      <c r="G53" s="24">
        <v>108.678</v>
      </c>
      <c r="H53" s="24">
        <v>115.85</v>
      </c>
      <c r="I53" s="20">
        <f t="shared" si="12"/>
        <v>588.178</v>
      </c>
    </row>
    <row r="54" spans="1:9" s="58" customFormat="1" ht="23.25" customHeight="1">
      <c r="A54" s="55" t="s">
        <v>82</v>
      </c>
      <c r="B54" s="56" t="s">
        <v>77</v>
      </c>
      <c r="C54" s="57">
        <v>28</v>
      </c>
      <c r="D54" s="57">
        <v>114.4</v>
      </c>
      <c r="E54" s="48">
        <v>280.73</v>
      </c>
      <c r="F54" s="48">
        <v>187.46</v>
      </c>
      <c r="G54" s="48">
        <v>184.76400000000001</v>
      </c>
      <c r="H54" s="48">
        <v>196.96</v>
      </c>
      <c r="I54" s="49">
        <f t="shared" si="12"/>
        <v>992.31400000000008</v>
      </c>
    </row>
    <row r="55" spans="1:9" ht="23.25" customHeight="1">
      <c r="A55" s="21" t="s">
        <v>87</v>
      </c>
      <c r="B55" s="39" t="s">
        <v>90</v>
      </c>
      <c r="C55" s="23">
        <v>0</v>
      </c>
      <c r="D55" s="23">
        <v>22</v>
      </c>
      <c r="E55" s="24">
        <v>0</v>
      </c>
      <c r="F55" s="48">
        <v>0</v>
      </c>
      <c r="G55" s="24">
        <v>0</v>
      </c>
      <c r="H55" s="24">
        <v>0</v>
      </c>
      <c r="I55" s="20">
        <f t="shared" si="12"/>
        <v>22</v>
      </c>
    </row>
    <row r="56" spans="1:9" ht="23.25" customHeight="1">
      <c r="A56" s="21" t="s">
        <v>88</v>
      </c>
      <c r="B56" s="39" t="s">
        <v>91</v>
      </c>
      <c r="C56" s="23">
        <v>0</v>
      </c>
      <c r="D56" s="23">
        <v>8</v>
      </c>
      <c r="E56" s="24">
        <v>0</v>
      </c>
      <c r="F56" s="48">
        <v>0</v>
      </c>
      <c r="G56" s="24">
        <v>0</v>
      </c>
      <c r="H56" s="24">
        <v>0</v>
      </c>
      <c r="I56" s="20">
        <f t="shared" si="12"/>
        <v>8</v>
      </c>
    </row>
    <row r="57" spans="1:9" ht="23.25" customHeight="1">
      <c r="A57" s="38" t="s">
        <v>89</v>
      </c>
      <c r="B57" s="39" t="s">
        <v>92</v>
      </c>
      <c r="C57" s="23">
        <v>0</v>
      </c>
      <c r="D57" s="23">
        <v>10</v>
      </c>
      <c r="E57" s="24">
        <v>0</v>
      </c>
      <c r="F57" s="48">
        <v>0</v>
      </c>
      <c r="G57" s="24">
        <v>0</v>
      </c>
      <c r="H57" s="24">
        <v>0</v>
      </c>
      <c r="I57" s="20">
        <f t="shared" si="12"/>
        <v>10</v>
      </c>
    </row>
    <row r="58" spans="1:9" ht="23.25" customHeight="1">
      <c r="A58" s="21" t="s">
        <v>98</v>
      </c>
      <c r="B58" s="39" t="s">
        <v>99</v>
      </c>
      <c r="C58" s="23">
        <v>0</v>
      </c>
      <c r="D58" s="23">
        <v>6.8</v>
      </c>
      <c r="E58" s="24">
        <v>17.5</v>
      </c>
      <c r="F58" s="48">
        <v>12</v>
      </c>
      <c r="G58" s="24">
        <v>19.811</v>
      </c>
      <c r="H58" s="24">
        <v>21.12</v>
      </c>
      <c r="I58" s="20">
        <f t="shared" si="12"/>
        <v>77.230999999999995</v>
      </c>
    </row>
    <row r="59" spans="1:9" ht="23.25" customHeight="1">
      <c r="A59" s="38" t="s">
        <v>100</v>
      </c>
      <c r="B59" s="39" t="s">
        <v>101</v>
      </c>
      <c r="C59" s="23">
        <v>0</v>
      </c>
      <c r="D59" s="23">
        <v>25</v>
      </c>
      <c r="E59" s="24">
        <v>0</v>
      </c>
      <c r="F59" s="48">
        <v>0</v>
      </c>
      <c r="G59" s="24">
        <v>0</v>
      </c>
      <c r="H59" s="24">
        <v>0</v>
      </c>
      <c r="I59" s="20">
        <f t="shared" si="12"/>
        <v>25</v>
      </c>
    </row>
    <row r="60" spans="1:9" ht="23.25" customHeight="1">
      <c r="A60" s="21" t="s">
        <v>102</v>
      </c>
      <c r="B60" s="39" t="s">
        <v>103</v>
      </c>
      <c r="C60" s="23">
        <v>0</v>
      </c>
      <c r="D60" s="23">
        <v>2.6</v>
      </c>
      <c r="E60" s="24">
        <v>0</v>
      </c>
      <c r="F60" s="48">
        <v>0</v>
      </c>
      <c r="G60" s="24">
        <v>0</v>
      </c>
      <c r="H60" s="24">
        <v>0</v>
      </c>
      <c r="I60" s="20">
        <f>SUM(C60:H60)</f>
        <v>2.6</v>
      </c>
    </row>
    <row r="61" spans="1:9" ht="23.25" customHeight="1">
      <c r="A61" s="21" t="s">
        <v>128</v>
      </c>
      <c r="B61" s="5" t="s">
        <v>131</v>
      </c>
      <c r="C61" s="23">
        <v>0</v>
      </c>
      <c r="D61" s="23">
        <v>0</v>
      </c>
      <c r="E61" s="24">
        <v>98</v>
      </c>
      <c r="F61" s="48">
        <v>0</v>
      </c>
      <c r="G61" s="24">
        <v>0</v>
      </c>
      <c r="H61" s="24">
        <v>0</v>
      </c>
      <c r="I61" s="20">
        <f>SUM(C61:H61)</f>
        <v>98</v>
      </c>
    </row>
    <row r="62" spans="1:9" ht="23.25" customHeight="1">
      <c r="A62" s="21"/>
      <c r="B62" s="26" t="s">
        <v>27</v>
      </c>
      <c r="C62" s="20">
        <f t="shared" ref="C62:H62" si="13">SUM(C49:C61)</f>
        <v>298</v>
      </c>
      <c r="D62" s="20">
        <f t="shared" si="13"/>
        <v>1069.4199999999998</v>
      </c>
      <c r="E62" s="27">
        <f t="shared" si="13"/>
        <v>1434.51</v>
      </c>
      <c r="F62" s="49">
        <f t="shared" si="13"/>
        <v>1231.49</v>
      </c>
      <c r="G62" s="20">
        <f t="shared" si="13"/>
        <v>1379.9710000000002</v>
      </c>
      <c r="H62" s="20">
        <f t="shared" si="13"/>
        <v>1471.0499999999997</v>
      </c>
      <c r="I62" s="20">
        <f t="shared" si="12"/>
        <v>6884.4410000000007</v>
      </c>
    </row>
    <row r="63" spans="1:9" ht="23.25" customHeight="1">
      <c r="A63" s="68" t="s">
        <v>75</v>
      </c>
      <c r="B63" s="66"/>
      <c r="C63" s="66"/>
      <c r="D63" s="66"/>
      <c r="E63" s="66"/>
      <c r="F63" s="66"/>
      <c r="G63" s="66"/>
      <c r="H63" s="66"/>
      <c r="I63" s="67"/>
    </row>
    <row r="64" spans="1:9" ht="23.25" customHeight="1">
      <c r="A64" s="40" t="s">
        <v>76</v>
      </c>
      <c r="B64" s="41" t="s">
        <v>83</v>
      </c>
      <c r="C64" s="20">
        <f>SUM(C63)</f>
        <v>0</v>
      </c>
      <c r="D64" s="42">
        <v>5832.0349999999999</v>
      </c>
      <c r="E64" s="27">
        <v>8025.1790000000001</v>
      </c>
      <c r="F64" s="51">
        <v>7707.1880000000001</v>
      </c>
      <c r="G64" s="42">
        <v>9333.8610000000008</v>
      </c>
      <c r="H64" s="23">
        <v>9949.9</v>
      </c>
      <c r="I64" s="42">
        <f>SUM(C64:H64)</f>
        <v>40848.163</v>
      </c>
    </row>
    <row r="65" spans="1:9" ht="23.25" customHeight="1">
      <c r="A65" s="21"/>
      <c r="B65" s="26" t="s">
        <v>84</v>
      </c>
      <c r="C65" s="20">
        <f>SUM(C64)</f>
        <v>0</v>
      </c>
      <c r="D65" s="20">
        <f t="shared" ref="D65:I65" si="14">SUM(D64)</f>
        <v>5832.0349999999999</v>
      </c>
      <c r="E65" s="27">
        <f t="shared" ref="E65:H65" si="15">SUM(E64)</f>
        <v>8025.1790000000001</v>
      </c>
      <c r="F65" s="49">
        <f t="shared" si="15"/>
        <v>7707.1880000000001</v>
      </c>
      <c r="G65" s="27">
        <f t="shared" si="15"/>
        <v>9333.8610000000008</v>
      </c>
      <c r="H65" s="27">
        <f t="shared" si="15"/>
        <v>9949.9</v>
      </c>
      <c r="I65" s="20">
        <f t="shared" si="14"/>
        <v>40848.163</v>
      </c>
    </row>
    <row r="66" spans="1:9" ht="43.5" customHeight="1">
      <c r="A66" s="68" t="s">
        <v>115</v>
      </c>
      <c r="B66" s="66"/>
      <c r="C66" s="66"/>
      <c r="D66" s="66"/>
      <c r="E66" s="66"/>
      <c r="F66" s="66"/>
      <c r="G66" s="66"/>
      <c r="H66" s="66"/>
      <c r="I66" s="67"/>
    </row>
    <row r="67" spans="1:9" ht="101.25">
      <c r="A67" s="21" t="s">
        <v>111</v>
      </c>
      <c r="B67" s="46" t="s">
        <v>120</v>
      </c>
      <c r="C67" s="20">
        <f t="shared" ref="C67:D69" si="16">SUM(C65)</f>
        <v>0</v>
      </c>
      <c r="D67" s="20">
        <v>0</v>
      </c>
      <c r="E67" s="27">
        <v>7.8319999999999999</v>
      </c>
      <c r="F67" s="49">
        <v>0</v>
      </c>
      <c r="G67" s="27">
        <v>0</v>
      </c>
      <c r="H67" s="27">
        <v>0</v>
      </c>
      <c r="I67" s="44">
        <f>SUM(C67:H67)</f>
        <v>7.8319999999999999</v>
      </c>
    </row>
    <row r="68" spans="1:9" ht="86.25" customHeight="1">
      <c r="A68" s="21" t="s">
        <v>112</v>
      </c>
      <c r="B68" s="46" t="s">
        <v>121</v>
      </c>
      <c r="C68" s="20">
        <f t="shared" si="16"/>
        <v>0</v>
      </c>
      <c r="D68" s="20">
        <v>0</v>
      </c>
      <c r="E68" s="27">
        <v>611.55399999999997</v>
      </c>
      <c r="F68" s="49">
        <v>0</v>
      </c>
      <c r="G68" s="27">
        <v>0</v>
      </c>
      <c r="H68" s="27">
        <v>0</v>
      </c>
      <c r="I68" s="44">
        <f>SUM(C68:H68)</f>
        <v>611.55399999999997</v>
      </c>
    </row>
    <row r="69" spans="1:9" ht="106.5" customHeight="1">
      <c r="A69" s="21" t="s">
        <v>113</v>
      </c>
      <c r="B69" s="46" t="s">
        <v>122</v>
      </c>
      <c r="C69" s="20">
        <f t="shared" si="16"/>
        <v>0</v>
      </c>
      <c r="D69" s="20">
        <f t="shared" si="16"/>
        <v>0</v>
      </c>
      <c r="E69" s="27">
        <v>4.4180000000000001</v>
      </c>
      <c r="F69" s="49">
        <v>0</v>
      </c>
      <c r="G69" s="27">
        <v>0</v>
      </c>
      <c r="H69" s="27">
        <v>0</v>
      </c>
      <c r="I69" s="44">
        <f t="shared" ref="I69:I72" si="17">SUM(C69:H69)</f>
        <v>4.4180000000000001</v>
      </c>
    </row>
    <row r="70" spans="1:9" ht="83.25" customHeight="1">
      <c r="A70" s="21" t="s">
        <v>116</v>
      </c>
      <c r="B70" s="46" t="s">
        <v>123</v>
      </c>
      <c r="C70" s="20">
        <f t="shared" ref="C70:D70" si="18">SUM(C68)</f>
        <v>0</v>
      </c>
      <c r="D70" s="20">
        <f t="shared" si="18"/>
        <v>0</v>
      </c>
      <c r="E70" s="27">
        <v>14.24</v>
      </c>
      <c r="F70" s="49">
        <v>0</v>
      </c>
      <c r="G70" s="27">
        <v>0</v>
      </c>
      <c r="H70" s="27">
        <v>0</v>
      </c>
      <c r="I70" s="44">
        <f t="shared" si="17"/>
        <v>14.24</v>
      </c>
    </row>
    <row r="71" spans="1:9" ht="63" customHeight="1">
      <c r="A71" s="21" t="s">
        <v>117</v>
      </c>
      <c r="B71" s="46" t="s">
        <v>124</v>
      </c>
      <c r="C71" s="20">
        <f t="shared" ref="C71:D71" si="19">SUM(C69)</f>
        <v>0</v>
      </c>
      <c r="D71" s="20">
        <f t="shared" si="19"/>
        <v>0</v>
      </c>
      <c r="E71" s="27">
        <v>9.3859999999999992</v>
      </c>
      <c r="F71" s="49">
        <v>0</v>
      </c>
      <c r="G71" s="27">
        <v>0</v>
      </c>
      <c r="H71" s="27">
        <v>0</v>
      </c>
      <c r="I71" s="44">
        <f t="shared" si="17"/>
        <v>9.3859999999999992</v>
      </c>
    </row>
    <row r="72" spans="1:9" ht="60.75">
      <c r="A72" s="21" t="s">
        <v>118</v>
      </c>
      <c r="B72" s="46" t="s">
        <v>125</v>
      </c>
      <c r="C72" s="20">
        <f t="shared" ref="C72:D72" si="20">SUM(C70)</f>
        <v>0</v>
      </c>
      <c r="D72" s="20">
        <f t="shared" si="20"/>
        <v>0</v>
      </c>
      <c r="E72" s="27">
        <v>625.70000000000005</v>
      </c>
      <c r="F72" s="49">
        <v>0</v>
      </c>
      <c r="G72" s="27">
        <v>0</v>
      </c>
      <c r="H72" s="27">
        <v>0</v>
      </c>
      <c r="I72" s="44">
        <f t="shared" si="17"/>
        <v>625.70000000000005</v>
      </c>
    </row>
    <row r="73" spans="1:9" ht="25.5" customHeight="1">
      <c r="A73" s="21" t="s">
        <v>119</v>
      </c>
      <c r="B73" s="43" t="s">
        <v>114</v>
      </c>
      <c r="C73" s="20">
        <f>SUM(C67)</f>
        <v>0</v>
      </c>
      <c r="D73" s="20">
        <v>0</v>
      </c>
      <c r="E73" s="27">
        <v>131.4</v>
      </c>
      <c r="F73" s="49">
        <v>48</v>
      </c>
      <c r="G73" s="27">
        <v>0</v>
      </c>
      <c r="H73" s="27">
        <v>0</v>
      </c>
      <c r="I73" s="44">
        <f>SUM(C73:H73)</f>
        <v>179.4</v>
      </c>
    </row>
    <row r="74" spans="1:9" ht="66.75" customHeight="1">
      <c r="A74" s="21" t="s">
        <v>126</v>
      </c>
      <c r="B74" s="29" t="s">
        <v>127</v>
      </c>
      <c r="C74" s="20">
        <f>SUM(C68)</f>
        <v>0</v>
      </c>
      <c r="D74" s="20">
        <v>0</v>
      </c>
      <c r="E74" s="27">
        <v>1.78</v>
      </c>
      <c r="F74" s="49">
        <v>0</v>
      </c>
      <c r="G74" s="27">
        <v>0</v>
      </c>
      <c r="H74" s="27">
        <v>0</v>
      </c>
      <c r="I74" s="44">
        <f>SUM(C74:H74)</f>
        <v>1.78</v>
      </c>
    </row>
    <row r="75" spans="1:9" ht="24.75" customHeight="1">
      <c r="A75" s="21" t="s">
        <v>132</v>
      </c>
      <c r="B75" s="29" t="s">
        <v>135</v>
      </c>
      <c r="C75" s="20">
        <v>0</v>
      </c>
      <c r="D75" s="20">
        <v>0</v>
      </c>
      <c r="E75" s="27">
        <v>9.6</v>
      </c>
      <c r="F75" s="49">
        <v>0</v>
      </c>
      <c r="G75" s="27">
        <v>0</v>
      </c>
      <c r="H75" s="27">
        <v>0</v>
      </c>
      <c r="I75" s="44">
        <f t="shared" ref="I75:I80" si="21">SUM(C75:H75)</f>
        <v>9.6</v>
      </c>
    </row>
    <row r="76" spans="1:9" ht="24.75" customHeight="1">
      <c r="A76" s="21" t="s">
        <v>133</v>
      </c>
      <c r="B76" s="45" t="s">
        <v>136</v>
      </c>
      <c r="C76" s="20">
        <v>0</v>
      </c>
      <c r="D76" s="20">
        <v>0</v>
      </c>
      <c r="E76" s="27">
        <v>9.7799999999999994</v>
      </c>
      <c r="F76" s="49">
        <v>0</v>
      </c>
      <c r="G76" s="27">
        <v>0</v>
      </c>
      <c r="H76" s="27">
        <v>0</v>
      </c>
      <c r="I76" s="44">
        <f t="shared" si="21"/>
        <v>9.7799999999999994</v>
      </c>
    </row>
    <row r="77" spans="1:9" ht="24.75" customHeight="1">
      <c r="A77" s="21" t="s">
        <v>134</v>
      </c>
      <c r="B77" s="45" t="s">
        <v>138</v>
      </c>
      <c r="C77" s="20">
        <v>0</v>
      </c>
      <c r="D77" s="20">
        <v>0</v>
      </c>
      <c r="E77" s="27">
        <v>80.128</v>
      </c>
      <c r="F77" s="49">
        <v>0</v>
      </c>
      <c r="G77" s="27">
        <v>0</v>
      </c>
      <c r="H77" s="27">
        <v>0</v>
      </c>
      <c r="I77" s="44">
        <f t="shared" si="21"/>
        <v>80.128</v>
      </c>
    </row>
    <row r="78" spans="1:9" ht="24.75" customHeight="1">
      <c r="A78" s="21" t="s">
        <v>137</v>
      </c>
      <c r="B78" s="29" t="s">
        <v>139</v>
      </c>
      <c r="C78" s="20">
        <v>0</v>
      </c>
      <c r="D78" s="20">
        <v>0</v>
      </c>
      <c r="E78" s="27">
        <v>76.510000000000005</v>
      </c>
      <c r="F78" s="49">
        <v>0</v>
      </c>
      <c r="G78" s="27">
        <v>0</v>
      </c>
      <c r="H78" s="27">
        <v>0</v>
      </c>
      <c r="I78" s="44">
        <f t="shared" ref="I78" si="22">SUM(C78:H78)</f>
        <v>76.510000000000005</v>
      </c>
    </row>
    <row r="79" spans="1:9" ht="24.75" customHeight="1">
      <c r="A79" s="21" t="s">
        <v>140</v>
      </c>
      <c r="B79" s="29" t="s">
        <v>141</v>
      </c>
      <c r="C79" s="20">
        <v>0</v>
      </c>
      <c r="D79" s="20">
        <v>0</v>
      </c>
      <c r="E79" s="27">
        <v>91.805000000000007</v>
      </c>
      <c r="F79" s="49">
        <v>0</v>
      </c>
      <c r="G79" s="27">
        <v>0</v>
      </c>
      <c r="H79" s="27">
        <v>0</v>
      </c>
      <c r="I79" s="44">
        <f t="shared" si="21"/>
        <v>91.805000000000007</v>
      </c>
    </row>
    <row r="80" spans="1:9" ht="24.75" customHeight="1">
      <c r="A80" s="21" t="s">
        <v>144</v>
      </c>
      <c r="B80" s="29" t="s">
        <v>145</v>
      </c>
      <c r="C80" s="20">
        <v>0</v>
      </c>
      <c r="D80" s="20">
        <v>0</v>
      </c>
      <c r="E80" s="20">
        <v>0</v>
      </c>
      <c r="F80" s="49">
        <v>80</v>
      </c>
      <c r="G80" s="27">
        <v>0</v>
      </c>
      <c r="H80" s="27">
        <v>0</v>
      </c>
      <c r="I80" s="44">
        <f t="shared" si="21"/>
        <v>80</v>
      </c>
    </row>
    <row r="81" spans="1:10" ht="20.25">
      <c r="A81" s="21"/>
      <c r="B81" s="26" t="s">
        <v>84</v>
      </c>
      <c r="C81" s="20">
        <f>SUM(C67:C79)</f>
        <v>0</v>
      </c>
      <c r="D81" s="20">
        <f t="shared" ref="D81:H81" si="23">SUM(D67:D79)</f>
        <v>0</v>
      </c>
      <c r="E81" s="20">
        <f t="shared" si="23"/>
        <v>1674.133</v>
      </c>
      <c r="F81" s="49">
        <f>SUM(F67:F80)</f>
        <v>128</v>
      </c>
      <c r="G81" s="20">
        <f t="shared" si="23"/>
        <v>0</v>
      </c>
      <c r="H81" s="20">
        <f t="shared" si="23"/>
        <v>0</v>
      </c>
      <c r="I81" s="20">
        <f>SUM(C81:H81)</f>
        <v>1802.133</v>
      </c>
    </row>
    <row r="82" spans="1:10" s="12" customFormat="1" ht="21">
      <c r="A82" s="69" t="s">
        <v>4</v>
      </c>
      <c r="B82" s="67"/>
      <c r="C82" s="33">
        <f>C12+C18+C26+C40+C47+C62+C65</f>
        <v>7504.9479999999994</v>
      </c>
      <c r="D82" s="33">
        <f>D12+D18+D26+D40+D47+D62+D65</f>
        <v>9381.5439999999999</v>
      </c>
      <c r="E82" s="33">
        <f>E12+E18+E26+E40+E47+E62+E65+E81</f>
        <v>11884.546</v>
      </c>
      <c r="F82" s="50">
        <f>F12+F18+F26+F40+F47+F62+F65+F81</f>
        <v>9838.4279999999999</v>
      </c>
      <c r="G82" s="33">
        <f>G12+G18+G26+G40+G47+G62+G65+G81</f>
        <v>11468.929</v>
      </c>
      <c r="H82" s="33">
        <f>H12+H18+H26+H40+H47+H62+H65+H81</f>
        <v>12225.89</v>
      </c>
      <c r="I82" s="33">
        <f>I12+I18+I26+I40+I47+I62+I65+I81</f>
        <v>62304.285000000003</v>
      </c>
      <c r="J82" s="11"/>
    </row>
    <row r="83" spans="1:10" ht="21">
      <c r="A83" s="63" t="s">
        <v>60</v>
      </c>
      <c r="B83" s="64"/>
      <c r="C83" s="64"/>
      <c r="D83" s="64"/>
      <c r="E83" s="64"/>
      <c r="F83" s="64"/>
      <c r="G83" s="64"/>
      <c r="H83" s="64"/>
      <c r="I83" s="64"/>
    </row>
    <row r="84" spans="1:10" s="13" customFormat="1">
      <c r="A84" s="1"/>
      <c r="B84" s="2"/>
      <c r="C84" s="1"/>
      <c r="D84" s="1"/>
      <c r="E84" s="4"/>
      <c r="F84" s="52"/>
      <c r="G84" s="1"/>
      <c r="H84" s="1"/>
      <c r="I84" s="3"/>
      <c r="J84" s="2"/>
    </row>
    <row r="85" spans="1:10">
      <c r="D85" s="14"/>
      <c r="E85" s="15"/>
      <c r="F85" s="53"/>
      <c r="G85" s="14"/>
    </row>
  </sheetData>
  <mergeCells count="15">
    <mergeCell ref="E1:I1"/>
    <mergeCell ref="A83:I83"/>
    <mergeCell ref="A5:I5"/>
    <mergeCell ref="A48:I48"/>
    <mergeCell ref="A82:B82"/>
    <mergeCell ref="A13:I13"/>
    <mergeCell ref="A19:I19"/>
    <mergeCell ref="A27:I27"/>
    <mergeCell ref="A41:I41"/>
    <mergeCell ref="A63:I63"/>
    <mergeCell ref="A66:I66"/>
    <mergeCell ref="A2:I2"/>
    <mergeCell ref="A3:A4"/>
    <mergeCell ref="B3:B4"/>
    <mergeCell ref="C3:I3"/>
  </mergeCells>
  <pageMargins left="0.7" right="0.7" top="0.31" bottom="0.75" header="0.3" footer="0.3"/>
  <pageSetup paperSize="9" scale="47" orientation="landscape" horizontalDpi="180" verticalDpi="180" r:id="rId1"/>
  <rowBreaks count="2" manualBreakCount="2">
    <brk id="37" max="8" man="1"/>
    <brk id="7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B3:B30"/>
  <sheetViews>
    <sheetView topLeftCell="A19" workbookViewId="0">
      <selection activeCell="G25" sqref="G25"/>
    </sheetView>
  </sheetViews>
  <sheetFormatPr defaultRowHeight="15"/>
  <sheetData>
    <row r="3" spans="2:2">
      <c r="B3">
        <v>2250</v>
      </c>
    </row>
    <row r="4" spans="2:2">
      <c r="B4">
        <v>27000</v>
      </c>
    </row>
    <row r="5" spans="2:2">
      <c r="B5">
        <v>1800</v>
      </c>
    </row>
    <row r="6" spans="2:2">
      <c r="B6">
        <v>1760</v>
      </c>
    </row>
    <row r="7" spans="2:2">
      <c r="B7">
        <v>400</v>
      </c>
    </row>
    <row r="8" spans="2:2">
      <c r="B8">
        <v>1400</v>
      </c>
    </row>
    <row r="9" spans="2:2">
      <c r="B9">
        <v>1200</v>
      </c>
    </row>
    <row r="10" spans="2:2">
      <c r="B10">
        <v>2240</v>
      </c>
    </row>
    <row r="11" spans="2:2">
      <c r="B11">
        <v>720</v>
      </c>
    </row>
    <row r="12" spans="2:2">
      <c r="B12">
        <v>1800</v>
      </c>
    </row>
    <row r="13" spans="2:2">
      <c r="B13">
        <v>2280</v>
      </c>
    </row>
    <row r="14" spans="2:2">
      <c r="B14">
        <v>1900</v>
      </c>
    </row>
    <row r="15" spans="2:2">
      <c r="B15">
        <v>9600</v>
      </c>
    </row>
    <row r="16" spans="2:2">
      <c r="B16">
        <v>6000</v>
      </c>
    </row>
    <row r="17" spans="2:2">
      <c r="B17">
        <v>1000</v>
      </c>
    </row>
    <row r="18" spans="2:2">
      <c r="B18">
        <v>1200</v>
      </c>
    </row>
    <row r="19" spans="2:2">
      <c r="B19">
        <v>2300</v>
      </c>
    </row>
    <row r="20" spans="2:2">
      <c r="B20">
        <v>600</v>
      </c>
    </row>
    <row r="21" spans="2:2">
      <c r="B21">
        <v>1400</v>
      </c>
    </row>
    <row r="22" spans="2:2">
      <c r="B22">
        <v>2000</v>
      </c>
    </row>
    <row r="23" spans="2:2">
      <c r="B23">
        <v>15000</v>
      </c>
    </row>
    <row r="24" spans="2:2">
      <c r="B24">
        <v>24718</v>
      </c>
    </row>
    <row r="25" spans="2:2">
      <c r="B25">
        <v>2600</v>
      </c>
    </row>
    <row r="26" spans="2:2">
      <c r="B26">
        <v>5000</v>
      </c>
    </row>
    <row r="27" spans="2:2">
      <c r="B27">
        <v>6800</v>
      </c>
    </row>
    <row r="28" spans="2:2">
      <c r="B28">
        <v>750</v>
      </c>
    </row>
    <row r="29" spans="2:2">
      <c r="B29">
        <v>96289</v>
      </c>
    </row>
    <row r="30" spans="2:2">
      <c r="B30">
        <f>SUM(B3:B29)</f>
        <v>220007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2025-05-22T13:45:37Z</dcterms:modified>
</cp:coreProperties>
</file>